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 activeTab="3"/>
  </bookViews>
  <sheets>
    <sheet name="Граждане РБ" sheetId="1" r:id="rId1"/>
    <sheet name="Вид на жит-во" sheetId="4" r:id="rId2"/>
    <sheet name="Иностранцы" sheetId="3" r:id="rId3"/>
    <sheet name="Застрахов" sheetId="5" r:id="rId4"/>
  </sheets>
  <definedNames>
    <definedName name="_xlnm.Print_Area" localSheetId="1">'Вид на жит-во'!$A$1:$F$314</definedName>
    <definedName name="_xlnm.Print_Area" localSheetId="0">'Граждане РБ'!$A$1:$F$228</definedName>
    <definedName name="_xlnm.Print_Area" localSheetId="3">Застрахов!$A$1:$F$315</definedName>
    <definedName name="_xlnm.Print_Area" localSheetId="2">Иностранцы!$A$1:$F$315</definedName>
  </definedNames>
  <calcPr calcId="125725"/>
</workbook>
</file>

<file path=xl/calcChain.xml><?xml version="1.0" encoding="utf-8"?>
<calcChain xmlns="http://schemas.openxmlformats.org/spreadsheetml/2006/main">
  <c r="F114" i="5"/>
  <c r="F255"/>
  <c r="F256"/>
  <c r="F257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91"/>
  <c r="D315"/>
  <c r="D247" i="3"/>
  <c r="D246"/>
  <c r="D240"/>
  <c r="D242"/>
  <c r="D243"/>
  <c r="D239"/>
  <c r="D234"/>
  <c r="D230"/>
  <c r="D231"/>
  <c r="D232"/>
  <c r="D229"/>
  <c r="D222"/>
  <c r="E76"/>
  <c r="D113" i="4" l="1"/>
  <c r="F78" i="1" l="1"/>
  <c r="F79"/>
  <c r="F80"/>
  <c r="F81"/>
  <c r="F82"/>
  <c r="F77"/>
  <c r="D56"/>
  <c r="I222"/>
  <c r="H222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I195"/>
  <c r="H195"/>
  <c r="F195"/>
  <c r="F194"/>
  <c r="F193"/>
  <c r="F192"/>
  <c r="F191"/>
  <c r="F189"/>
  <c r="F188"/>
  <c r="I185"/>
  <c r="H185"/>
  <c r="F185"/>
  <c r="F184"/>
  <c r="F182"/>
  <c r="F181"/>
  <c r="F179"/>
  <c r="F178"/>
  <c r="F177"/>
  <c r="F176"/>
  <c r="F174"/>
  <c r="F173"/>
  <c r="F172"/>
  <c r="F171"/>
  <c r="F169"/>
  <c r="F168"/>
  <c r="F167"/>
  <c r="F166"/>
  <c r="F165"/>
  <c r="F164"/>
  <c r="A164"/>
  <c r="A165" s="1"/>
  <c r="A166" s="1"/>
  <c r="A167" s="1"/>
  <c r="A168" s="1"/>
  <c r="A169" s="1"/>
  <c r="A171" s="1"/>
  <c r="A172" s="1"/>
  <c r="A173" s="1"/>
  <c r="A174" s="1"/>
  <c r="A176" s="1"/>
  <c r="A177" s="1"/>
  <c r="A178" s="1"/>
  <c r="A179" s="1"/>
  <c r="A181" s="1"/>
  <c r="A182" s="1"/>
  <c r="A184" s="1"/>
  <c r="A185" s="1"/>
  <c r="A188" s="1"/>
  <c r="A189" s="1"/>
  <c r="A191" s="1"/>
  <c r="I134"/>
  <c r="H134"/>
  <c r="I121"/>
  <c r="H121"/>
  <c r="I87"/>
  <c r="H87"/>
  <c r="I52"/>
  <c r="H52"/>
  <c r="I46"/>
  <c r="H46"/>
  <c r="I41"/>
  <c r="H41"/>
  <c r="I32"/>
  <c r="H32"/>
  <c r="A193" l="1"/>
  <c r="A194" s="1"/>
  <c r="A195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192"/>
  <c r="F134"/>
  <c r="E62" i="5"/>
  <c r="D62" s="1"/>
  <c r="E73"/>
  <c r="D73" s="1"/>
  <c r="E72"/>
  <c r="D72" s="1"/>
  <c r="E71"/>
  <c r="D71" s="1"/>
  <c r="E64"/>
  <c r="D64" s="1"/>
  <c r="E63"/>
  <c r="D63" s="1"/>
  <c r="E55"/>
  <c r="D55" s="1"/>
  <c r="E54"/>
  <c r="D54" s="1"/>
  <c r="E53"/>
  <c r="D53" s="1"/>
  <c r="E44"/>
  <c r="D44" s="1"/>
  <c r="E43"/>
  <c r="D43" s="1"/>
  <c r="E42"/>
  <c r="D42" s="1"/>
  <c r="E73" i="3"/>
  <c r="E72"/>
  <c r="E71"/>
  <c r="E64"/>
  <c r="E63"/>
  <c r="E62"/>
  <c r="E55"/>
  <c r="E54"/>
  <c r="E53"/>
  <c r="E43"/>
  <c r="E44"/>
  <c r="E42"/>
  <c r="A308" i="5"/>
  <c r="A309"/>
  <c r="E308"/>
  <c r="E308" i="3"/>
  <c r="D308" s="1"/>
  <c r="A306" i="4"/>
  <c r="A307"/>
  <c r="A308" s="1"/>
  <c r="F307"/>
  <c r="E117" i="5"/>
  <c r="D117" s="1"/>
  <c r="E118"/>
  <c r="D118" s="1"/>
  <c r="E119"/>
  <c r="D119" s="1"/>
  <c r="E120"/>
  <c r="D120" s="1"/>
  <c r="E121"/>
  <c r="D121" s="1"/>
  <c r="E122"/>
  <c r="D122" s="1"/>
  <c r="E123"/>
  <c r="D123" s="1"/>
  <c r="E124"/>
  <c r="D124" s="1"/>
  <c r="E125"/>
  <c r="D125" s="1"/>
  <c r="E126"/>
  <c r="D126" s="1"/>
  <c r="E127"/>
  <c r="D127" s="1"/>
  <c r="E128"/>
  <c r="D128" s="1"/>
  <c r="E129"/>
  <c r="D129" s="1"/>
  <c r="E130"/>
  <c r="D130" s="1"/>
  <c r="E131"/>
  <c r="D131" s="1"/>
  <c r="E132"/>
  <c r="D132" s="1"/>
  <c r="E133"/>
  <c r="D133" s="1"/>
  <c r="E134"/>
  <c r="D134" s="1"/>
  <c r="E135"/>
  <c r="D135" s="1"/>
  <c r="E136"/>
  <c r="D136" s="1"/>
  <c r="E137"/>
  <c r="D137" s="1"/>
  <c r="E138"/>
  <c r="D138" s="1"/>
  <c r="E139"/>
  <c r="D139" s="1"/>
  <c r="E140"/>
  <c r="D140" s="1"/>
  <c r="E141"/>
  <c r="D141" s="1"/>
  <c r="E142"/>
  <c r="D142" s="1"/>
  <c r="E143"/>
  <c r="D143" s="1"/>
  <c r="E144"/>
  <c r="D144" s="1"/>
  <c r="E116"/>
  <c r="D116" s="1"/>
  <c r="E117" i="3"/>
  <c r="E118"/>
  <c r="E119"/>
  <c r="E120"/>
  <c r="E121"/>
  <c r="E122"/>
  <c r="E123"/>
  <c r="D123" s="1"/>
  <c r="E124"/>
  <c r="D124" s="1"/>
  <c r="E125"/>
  <c r="D125" s="1"/>
  <c r="E126"/>
  <c r="D126" s="1"/>
  <c r="E127"/>
  <c r="D127" s="1"/>
  <c r="E128"/>
  <c r="D128" s="1"/>
  <c r="E129"/>
  <c r="D129" s="1"/>
  <c r="E130"/>
  <c r="D130" s="1"/>
  <c r="E131"/>
  <c r="D131" s="1"/>
  <c r="E132"/>
  <c r="D132" s="1"/>
  <c r="E133"/>
  <c r="D133" s="1"/>
  <c r="E134"/>
  <c r="D134" s="1"/>
  <c r="E135"/>
  <c r="D135" s="1"/>
  <c r="E136"/>
  <c r="D136" s="1"/>
  <c r="E137"/>
  <c r="D137" s="1"/>
  <c r="E138"/>
  <c r="D138" s="1"/>
  <c r="E139"/>
  <c r="D139" s="1"/>
  <c r="E140"/>
  <c r="D140" s="1"/>
  <c r="E141"/>
  <c r="D141" s="1"/>
  <c r="E142"/>
  <c r="D142" s="1"/>
  <c r="E143"/>
  <c r="D143" s="1"/>
  <c r="E144"/>
  <c r="D144" s="1"/>
  <c r="E116"/>
  <c r="E116" i="4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15"/>
  <c r="A217" i="5"/>
  <c r="A218"/>
  <c r="A219" s="1"/>
  <c r="A216" i="4" l="1"/>
  <c r="A217"/>
  <c r="A218" s="1"/>
  <c r="F73" i="3"/>
  <c r="F72"/>
  <c r="F71"/>
  <c r="F64"/>
  <c r="F63"/>
  <c r="F62"/>
  <c r="F55"/>
  <c r="F54"/>
  <c r="F53"/>
  <c r="F44"/>
  <c r="F43"/>
  <c r="F42"/>
  <c r="F72" i="4"/>
  <c r="F71"/>
  <c r="F70"/>
  <c r="F63"/>
  <c r="F62"/>
  <c r="F61"/>
  <c r="F54"/>
  <c r="F53"/>
  <c r="F52"/>
  <c r="F43"/>
  <c r="F42"/>
  <c r="F41"/>
  <c r="I161" i="1"/>
  <c r="H161"/>
  <c r="H16"/>
  <c r="F36" i="5"/>
  <c r="F37"/>
  <c r="F38"/>
  <c r="F39"/>
  <c r="F40"/>
  <c r="F41"/>
  <c r="F35"/>
  <c r="E250"/>
  <c r="D250" s="1"/>
  <c r="E251"/>
  <c r="E252"/>
  <c r="E253"/>
  <c r="E249"/>
  <c r="D249" s="1"/>
  <c r="E250" i="3"/>
  <c r="D250" s="1"/>
  <c r="E251"/>
  <c r="E252"/>
  <c r="E253"/>
  <c r="E249"/>
  <c r="D249" s="1"/>
  <c r="E249" i="4"/>
  <c r="E250"/>
  <c r="E251"/>
  <c r="E252"/>
  <c r="E248"/>
  <c r="F248" s="1"/>
  <c r="F70" i="3"/>
  <c r="F69"/>
  <c r="F68"/>
  <c r="F67"/>
  <c r="F66"/>
  <c r="F61"/>
  <c r="F60"/>
  <c r="F59"/>
  <c r="F58"/>
  <c r="F57"/>
  <c r="F52"/>
  <c r="F51"/>
  <c r="F50"/>
  <c r="F49"/>
  <c r="F48"/>
  <c r="F47"/>
  <c r="F46"/>
  <c r="F41"/>
  <c r="F40"/>
  <c r="F39"/>
  <c r="F38"/>
  <c r="F37"/>
  <c r="F36"/>
  <c r="F35"/>
  <c r="F69" i="4"/>
  <c r="F68"/>
  <c r="F67"/>
  <c r="F66"/>
  <c r="F65"/>
  <c r="F60"/>
  <c r="F59"/>
  <c r="F58"/>
  <c r="F57"/>
  <c r="F56"/>
  <c r="F51"/>
  <c r="F50"/>
  <c r="F49"/>
  <c r="F48"/>
  <c r="F47"/>
  <c r="F46"/>
  <c r="F45"/>
  <c r="F35"/>
  <c r="F36"/>
  <c r="F37"/>
  <c r="F38"/>
  <c r="F39"/>
  <c r="F40"/>
  <c r="F34"/>
  <c r="F249" l="1"/>
  <c r="E196" i="3"/>
  <c r="D196" s="1"/>
  <c r="E198"/>
  <c r="D198" s="1"/>
  <c r="E199"/>
  <c r="D199" s="1"/>
  <c r="E200"/>
  <c r="D200" s="1"/>
  <c r="E201"/>
  <c r="D201" s="1"/>
  <c r="E202"/>
  <c r="D202" s="1"/>
  <c r="E204"/>
  <c r="D204" s="1"/>
  <c r="E205"/>
  <c r="D205" s="1"/>
  <c r="E206"/>
  <c r="D206" s="1"/>
  <c r="E207"/>
  <c r="D207" s="1"/>
  <c r="E208"/>
  <c r="D208" s="1"/>
  <c r="E209"/>
  <c r="D209" s="1"/>
  <c r="E210"/>
  <c r="D210" s="1"/>
  <c r="E211"/>
  <c r="D211" s="1"/>
  <c r="E212"/>
  <c r="D212" s="1"/>
  <c r="E213"/>
  <c r="D213" s="1"/>
  <c r="E215"/>
  <c r="D215" s="1"/>
  <c r="E216"/>
  <c r="D216" s="1"/>
  <c r="E217"/>
  <c r="D217" s="1"/>
  <c r="E218"/>
  <c r="D218" s="1"/>
  <c r="E219"/>
  <c r="D219" s="1"/>
  <c r="E195"/>
  <c r="D195" s="1"/>
  <c r="B216"/>
  <c r="E196" i="5"/>
  <c r="D196" s="1"/>
  <c r="E198"/>
  <c r="D198" s="1"/>
  <c r="E199"/>
  <c r="D199" s="1"/>
  <c r="E200"/>
  <c r="D200" s="1"/>
  <c r="E201"/>
  <c r="D201" s="1"/>
  <c r="E202"/>
  <c r="D202" s="1"/>
  <c r="E204"/>
  <c r="D204" s="1"/>
  <c r="E205"/>
  <c r="D205" s="1"/>
  <c r="E206"/>
  <c r="D206" s="1"/>
  <c r="E207"/>
  <c r="D207" s="1"/>
  <c r="E208"/>
  <c r="D208" s="1"/>
  <c r="E209"/>
  <c r="D209" s="1"/>
  <c r="E210"/>
  <c r="D210" s="1"/>
  <c r="E211"/>
  <c r="D211" s="1"/>
  <c r="E212"/>
  <c r="D212" s="1"/>
  <c r="E213"/>
  <c r="D213" s="1"/>
  <c r="E215"/>
  <c r="D215" s="1"/>
  <c r="E216"/>
  <c r="D216" s="1"/>
  <c r="E217"/>
  <c r="D217" s="1"/>
  <c r="E218"/>
  <c r="D218" s="1"/>
  <c r="E219"/>
  <c r="D219" s="1"/>
  <c r="E195"/>
  <c r="D195" s="1"/>
  <c r="B216"/>
  <c r="E212" i="4"/>
  <c r="E214"/>
  <c r="E215"/>
  <c r="F215" s="1"/>
  <c r="E216"/>
  <c r="E217"/>
  <c r="E218"/>
  <c r="B215"/>
  <c r="E203"/>
  <c r="E204"/>
  <c r="E205"/>
  <c r="E206"/>
  <c r="E207"/>
  <c r="E208"/>
  <c r="E209"/>
  <c r="E210"/>
  <c r="E211"/>
  <c r="E197"/>
  <c r="E198"/>
  <c r="E199"/>
  <c r="E201"/>
  <c r="E195"/>
  <c r="E194"/>
  <c r="F161" i="1"/>
  <c r="F160"/>
  <c r="F159"/>
  <c r="F158"/>
  <c r="F157"/>
  <c r="F155"/>
  <c r="F154"/>
  <c r="F153"/>
  <c r="F152"/>
  <c r="F151"/>
  <c r="F150"/>
  <c r="F149"/>
  <c r="F148"/>
  <c r="F147"/>
  <c r="F146"/>
  <c r="F144"/>
  <c r="F143"/>
  <c r="F142"/>
  <c r="F141"/>
  <c r="F140"/>
  <c r="F138"/>
  <c r="F137"/>
  <c r="E112" i="4" l="1"/>
  <c r="E237" i="5"/>
  <c r="D237" s="1"/>
  <c r="E236"/>
  <c r="D236" s="1"/>
  <c r="E236" i="4"/>
  <c r="E235"/>
  <c r="F235" s="1"/>
  <c r="E237" i="3"/>
  <c r="D237" s="1"/>
  <c r="E236"/>
  <c r="D236" s="1"/>
  <c r="F253" i="5" l="1"/>
  <c r="F252"/>
  <c r="F251"/>
  <c r="F247"/>
  <c r="F246"/>
  <c r="F253" i="3"/>
  <c r="F252"/>
  <c r="F251"/>
  <c r="F252" i="4"/>
  <c r="F251"/>
  <c r="F250"/>
  <c r="F246"/>
  <c r="F245"/>
  <c r="E94" l="1"/>
  <c r="E95" i="3" s="1"/>
  <c r="F95" s="1"/>
  <c r="E95" i="4"/>
  <c r="E96" i="3" s="1"/>
  <c r="E97"/>
  <c r="F97" s="1"/>
  <c r="E97" i="4"/>
  <c r="F97" s="1"/>
  <c r="E93"/>
  <c r="F93" s="1"/>
  <c r="E88"/>
  <c r="E89" i="5" s="1"/>
  <c r="D89" s="1"/>
  <c r="E89" i="4"/>
  <c r="F89" s="1"/>
  <c r="E90"/>
  <c r="E91" i="5" s="1"/>
  <c r="E87" i="4"/>
  <c r="F87" s="1"/>
  <c r="F96" i="5"/>
  <c r="F96" i="3"/>
  <c r="F91"/>
  <c r="F95" i="4"/>
  <c r="F90"/>
  <c r="F88" l="1"/>
  <c r="F94"/>
  <c r="F96"/>
  <c r="E88" i="3"/>
  <c r="F88" s="1"/>
  <c r="E94"/>
  <c r="F94" s="1"/>
  <c r="E97" i="5"/>
  <c r="D97" s="1"/>
  <c r="E90" i="3"/>
  <c r="F90" s="1"/>
  <c r="E95" i="5"/>
  <c r="D95" s="1"/>
  <c r="E89" i="3"/>
  <c r="F89" s="1"/>
  <c r="E91"/>
  <c r="E88" i="5"/>
  <c r="D88" s="1"/>
  <c r="E90"/>
  <c r="D90" s="1"/>
  <c r="E94"/>
  <c r="D94" s="1"/>
  <c r="E96"/>
  <c r="E98"/>
  <c r="D98" s="1"/>
  <c r="E98" i="3"/>
  <c r="F98" s="1"/>
  <c r="F16" i="5"/>
  <c r="F15"/>
  <c r="A15"/>
  <c r="A16" s="1"/>
  <c r="A20" s="1"/>
  <c r="F14"/>
  <c r="F16" i="3"/>
  <c r="F15"/>
  <c r="A15"/>
  <c r="A16" s="1"/>
  <c r="A20" s="1"/>
  <c r="F14"/>
  <c r="F15" i="4"/>
  <c r="F14"/>
  <c r="A14"/>
  <c r="A15" s="1"/>
  <c r="A19" s="1"/>
  <c r="F13"/>
  <c r="F16" i="1"/>
  <c r="A15" l="1"/>
  <c r="A16" s="1"/>
  <c r="A20" s="1"/>
  <c r="F15"/>
  <c r="F14"/>
  <c r="F311" i="5"/>
  <c r="F243"/>
  <c r="F242"/>
  <c r="F240"/>
  <c r="F239"/>
  <c r="F235"/>
  <c r="F234"/>
  <c r="F232"/>
  <c r="F231"/>
  <c r="F230"/>
  <c r="F229"/>
  <c r="F227"/>
  <c r="F226"/>
  <c r="F225"/>
  <c r="F224"/>
  <c r="F223"/>
  <c r="F222"/>
  <c r="F145"/>
  <c r="F311" i="3"/>
  <c r="F185" i="4"/>
  <c r="F144"/>
  <c r="F310"/>
  <c r="F234"/>
  <c r="F233"/>
  <c r="F231"/>
  <c r="F230"/>
  <c r="F229"/>
  <c r="F228"/>
  <c r="F226"/>
  <c r="F225"/>
  <c r="F224"/>
  <c r="F223"/>
  <c r="F222"/>
  <c r="F221"/>
  <c r="F191"/>
  <c r="F189"/>
  <c r="F26"/>
  <c r="F224" i="1" l="1"/>
  <c r="F132"/>
  <c r="F128"/>
  <c r="F87"/>
  <c r="F280" i="3" l="1"/>
  <c r="F279" i="4"/>
  <c r="F27" i="5" l="1"/>
  <c r="F27" i="3"/>
  <c r="F46" i="1"/>
  <c r="F32"/>
  <c r="F27"/>
  <c r="B311" i="5"/>
  <c r="B311" i="3"/>
  <c r="B310" i="4"/>
  <c r="E311" i="5"/>
  <c r="E311" i="3"/>
  <c r="E310" i="4"/>
  <c r="A7" i="5"/>
  <c r="A7" i="3"/>
  <c r="A7" i="4"/>
  <c r="E107" i="5" l="1"/>
  <c r="D107" s="1"/>
  <c r="E108"/>
  <c r="D108" s="1"/>
  <c r="E109"/>
  <c r="D109" s="1"/>
  <c r="E110"/>
  <c r="D110" s="1"/>
  <c r="E111"/>
  <c r="D111" s="1"/>
  <c r="E113"/>
  <c r="D113" s="1"/>
  <c r="E106"/>
  <c r="D106" s="1"/>
  <c r="E102"/>
  <c r="D102" s="1"/>
  <c r="E103"/>
  <c r="D103" s="1"/>
  <c r="E104"/>
  <c r="D104" s="1"/>
  <c r="E101"/>
  <c r="D101" s="1"/>
  <c r="E107" i="3"/>
  <c r="E108"/>
  <c r="E109"/>
  <c r="E110"/>
  <c r="E111"/>
  <c r="E113"/>
  <c r="E106"/>
  <c r="E102"/>
  <c r="E103"/>
  <c r="E104"/>
  <c r="E101"/>
  <c r="F236" i="4"/>
  <c r="E31"/>
  <c r="E32" i="3" s="1"/>
  <c r="E32" i="5" s="1"/>
  <c r="E30" i="4"/>
  <c r="E31" i="3" s="1"/>
  <c r="E31" i="5" s="1"/>
  <c r="D31" s="1"/>
  <c r="E20" i="4"/>
  <c r="E21" i="3" s="1"/>
  <c r="E21" i="5" s="1"/>
  <c r="E21" i="4"/>
  <c r="E22" i="3" s="1"/>
  <c r="E22" i="5" s="1"/>
  <c r="E22" i="4"/>
  <c r="E23" i="3" s="1"/>
  <c r="E23" i="5" s="1"/>
  <c r="E23" i="4"/>
  <c r="E24" i="3" s="1"/>
  <c r="E24" i="5" s="1"/>
  <c r="E24" i="4"/>
  <c r="E25" i="3" s="1"/>
  <c r="E25" i="5" s="1"/>
  <c r="D25" s="1"/>
  <c r="E25" i="4"/>
  <c r="E26" i="3" s="1"/>
  <c r="E26" i="5" s="1"/>
  <c r="D26" s="1"/>
  <c r="E26" i="4"/>
  <c r="E27" i="3" s="1"/>
  <c r="E27" i="5" s="1"/>
  <c r="E27" i="4"/>
  <c r="E28" i="3" s="1"/>
  <c r="E28" i="5" s="1"/>
  <c r="E28" i="4"/>
  <c r="E29" i="3" s="1"/>
  <c r="E29" i="5" s="1"/>
  <c r="E19" i="4"/>
  <c r="E20" i="3" s="1"/>
  <c r="E20" i="5" s="1"/>
  <c r="E304"/>
  <c r="E305"/>
  <c r="E306"/>
  <c r="E307"/>
  <c r="E309"/>
  <c r="E303"/>
  <c r="D303" s="1"/>
  <c r="E304" i="3"/>
  <c r="D304" s="1"/>
  <c r="E305"/>
  <c r="D305" s="1"/>
  <c r="E306"/>
  <c r="D306" s="1"/>
  <c r="E307"/>
  <c r="D307" s="1"/>
  <c r="E309"/>
  <c r="E303"/>
  <c r="D303" s="1"/>
  <c r="E175" i="5" l="1"/>
  <c r="D175" s="1"/>
  <c r="E176"/>
  <c r="D176" s="1"/>
  <c r="E177"/>
  <c r="D177" s="1"/>
  <c r="E178"/>
  <c r="D178" s="1"/>
  <c r="E179"/>
  <c r="D179" s="1"/>
  <c r="E174"/>
  <c r="D174" s="1"/>
  <c r="E168"/>
  <c r="D168" s="1"/>
  <c r="E169"/>
  <c r="D169" s="1"/>
  <c r="E170"/>
  <c r="D170" s="1"/>
  <c r="E171"/>
  <c r="D171" s="1"/>
  <c r="E172"/>
  <c r="D172" s="1"/>
  <c r="E167"/>
  <c r="D167" s="1"/>
  <c r="E155"/>
  <c r="D155" s="1"/>
  <c r="E156"/>
  <c r="D156" s="1"/>
  <c r="E157"/>
  <c r="D157" s="1"/>
  <c r="E158"/>
  <c r="D158" s="1"/>
  <c r="E159"/>
  <c r="D159" s="1"/>
  <c r="E160"/>
  <c r="D160" s="1"/>
  <c r="E161"/>
  <c r="D161" s="1"/>
  <c r="E162"/>
  <c r="D162" s="1"/>
  <c r="E163"/>
  <c r="D163" s="1"/>
  <c r="E164"/>
  <c r="D164" s="1"/>
  <c r="E165"/>
  <c r="D165" s="1"/>
  <c r="E154"/>
  <c r="D154" s="1"/>
  <c r="E150"/>
  <c r="D150" s="1"/>
  <c r="E151"/>
  <c r="D151" s="1"/>
  <c r="E152"/>
  <c r="D152" s="1"/>
  <c r="E149"/>
  <c r="D149" s="1"/>
  <c r="E175" i="3"/>
  <c r="D175" s="1"/>
  <c r="E176"/>
  <c r="D176" s="1"/>
  <c r="E177"/>
  <c r="D177" s="1"/>
  <c r="E178"/>
  <c r="D178" s="1"/>
  <c r="E179"/>
  <c r="D179" s="1"/>
  <c r="E174"/>
  <c r="D174" s="1"/>
  <c r="E168"/>
  <c r="D168" s="1"/>
  <c r="E169"/>
  <c r="D169" s="1"/>
  <c r="E170"/>
  <c r="D170" s="1"/>
  <c r="E171"/>
  <c r="D171" s="1"/>
  <c r="E172"/>
  <c r="D172" s="1"/>
  <c r="E167"/>
  <c r="D167" s="1"/>
  <c r="E155"/>
  <c r="D155" s="1"/>
  <c r="E156"/>
  <c r="D156" s="1"/>
  <c r="E157"/>
  <c r="D157" s="1"/>
  <c r="E158"/>
  <c r="D158" s="1"/>
  <c r="E159"/>
  <c r="D159" s="1"/>
  <c r="E160"/>
  <c r="D160" s="1"/>
  <c r="E161"/>
  <c r="D161" s="1"/>
  <c r="E162"/>
  <c r="D162" s="1"/>
  <c r="E163"/>
  <c r="D163" s="1"/>
  <c r="E164"/>
  <c r="D164" s="1"/>
  <c r="E165"/>
  <c r="D165" s="1"/>
  <c r="E154"/>
  <c r="D154" s="1"/>
  <c r="E150"/>
  <c r="D150" s="1"/>
  <c r="E151"/>
  <c r="D151" s="1"/>
  <c r="E152"/>
  <c r="D152" s="1"/>
  <c r="E149"/>
  <c r="D149" s="1"/>
  <c r="E174" i="4"/>
  <c r="E175"/>
  <c r="E176"/>
  <c r="E177"/>
  <c r="E178"/>
  <c r="E173"/>
  <c r="E167"/>
  <c r="E168"/>
  <c r="E169"/>
  <c r="E170"/>
  <c r="E171"/>
  <c r="E166"/>
  <c r="E154"/>
  <c r="E155"/>
  <c r="E156"/>
  <c r="E157"/>
  <c r="E158"/>
  <c r="E159"/>
  <c r="E160"/>
  <c r="E161"/>
  <c r="E162"/>
  <c r="E163"/>
  <c r="E164"/>
  <c r="E153"/>
  <c r="E149"/>
  <c r="E150"/>
  <c r="E151"/>
  <c r="E148"/>
  <c r="E192" i="5" l="1"/>
  <c r="D192" s="1"/>
  <c r="E190"/>
  <c r="D190" s="1"/>
  <c r="E189"/>
  <c r="D189" s="1"/>
  <c r="E188"/>
  <c r="D188" s="1"/>
  <c r="E186"/>
  <c r="D186" s="1"/>
  <c r="E185"/>
  <c r="D185" s="1"/>
  <c r="E183"/>
  <c r="D183" s="1"/>
  <c r="E182"/>
  <c r="D182" s="1"/>
  <c r="E192" i="3"/>
  <c r="D192" s="1"/>
  <c r="E190"/>
  <c r="D190" s="1"/>
  <c r="E189"/>
  <c r="D189" s="1"/>
  <c r="E188"/>
  <c r="D188" s="1"/>
  <c r="E186"/>
  <c r="D186" s="1"/>
  <c r="E185"/>
  <c r="D185" s="1"/>
  <c r="E183"/>
  <c r="D183" s="1"/>
  <c r="E182"/>
  <c r="D182" s="1"/>
  <c r="E191" i="4"/>
  <c r="E189"/>
  <c r="E188"/>
  <c r="E187"/>
  <c r="E185"/>
  <c r="E184"/>
  <c r="E182"/>
  <c r="E181"/>
  <c r="E82" i="5"/>
  <c r="D82" s="1"/>
  <c r="E83"/>
  <c r="D83" s="1"/>
  <c r="E84"/>
  <c r="D84" s="1"/>
  <c r="E85"/>
  <c r="D85" s="1"/>
  <c r="E81"/>
  <c r="D81" s="1"/>
  <c r="E82" i="3"/>
  <c r="E83"/>
  <c r="E84"/>
  <c r="E85"/>
  <c r="E81"/>
  <c r="E81" i="4"/>
  <c r="E82"/>
  <c r="E83"/>
  <c r="E84"/>
  <c r="E80"/>
  <c r="E78" i="5"/>
  <c r="D78" s="1"/>
  <c r="E79"/>
  <c r="D79" s="1"/>
  <c r="E77"/>
  <c r="D77" s="1"/>
  <c r="E78" i="3"/>
  <c r="E79"/>
  <c r="E77"/>
  <c r="E76" i="5"/>
  <c r="D76" s="1"/>
  <c r="E75" i="4"/>
  <c r="F113" i="3"/>
  <c r="F112" i="4"/>
  <c r="F55" i="1"/>
  <c r="F212" i="4"/>
  <c r="F211"/>
  <c r="F210"/>
  <c r="F209"/>
  <c r="F208"/>
  <c r="F207"/>
  <c r="F206"/>
  <c r="F205"/>
  <c r="F204"/>
  <c r="F203"/>
  <c r="F218"/>
  <c r="F217"/>
  <c r="F216"/>
  <c r="F214"/>
  <c r="F188" l="1"/>
  <c r="F187"/>
  <c r="F184"/>
  <c r="F182"/>
  <c r="F181"/>
  <c r="F131" i="1"/>
  <c r="F130"/>
  <c r="F127"/>
  <c r="F125"/>
  <c r="F124"/>
  <c r="F178" i="4"/>
  <c r="F177"/>
  <c r="F176"/>
  <c r="F175"/>
  <c r="F174"/>
  <c r="F173"/>
  <c r="F171"/>
  <c r="F170"/>
  <c r="F169"/>
  <c r="F168"/>
  <c r="F167"/>
  <c r="F166"/>
  <c r="F164"/>
  <c r="F163"/>
  <c r="F162"/>
  <c r="F161"/>
  <c r="F160"/>
  <c r="F159"/>
  <c r="F158"/>
  <c r="F157"/>
  <c r="F156"/>
  <c r="F155"/>
  <c r="F154"/>
  <c r="F153"/>
  <c r="F151"/>
  <c r="F150"/>
  <c r="F149"/>
  <c r="F148"/>
  <c r="A21" i="1" l="1"/>
  <c r="A22" s="1"/>
  <c r="A23" s="1"/>
  <c r="A24" s="1"/>
  <c r="A25" s="1"/>
  <c r="A26" s="1"/>
  <c r="A27" s="1"/>
  <c r="A28" s="1"/>
  <c r="A29" s="1"/>
  <c r="A31" s="1"/>
  <c r="A32" s="1"/>
  <c r="A35" s="1"/>
  <c r="A37" s="1"/>
  <c r="A38" s="1"/>
  <c r="A39" s="1"/>
  <c r="A40" s="1"/>
  <c r="A41" s="1"/>
  <c r="A43" s="1"/>
  <c r="A44" s="1"/>
  <c r="A45" s="1"/>
  <c r="A46" s="1"/>
  <c r="A48" s="1"/>
  <c r="A49" s="1"/>
  <c r="A50" s="1"/>
  <c r="A51" s="1"/>
  <c r="A52" s="1"/>
  <c r="F121"/>
  <c r="F113"/>
  <c r="F120"/>
  <c r="F119"/>
  <c r="F118"/>
  <c r="F114"/>
  <c r="F112"/>
  <c r="F111"/>
  <c r="F110"/>
  <c r="F83" i="3"/>
  <c r="F82"/>
  <c r="F81"/>
  <c r="F78"/>
  <c r="F77"/>
  <c r="F82" i="4"/>
  <c r="F39" i="1"/>
  <c r="F41"/>
  <c r="F40"/>
  <c r="F38"/>
  <c r="F81" i="4"/>
  <c r="F80"/>
  <c r="F78"/>
  <c r="F77"/>
  <c r="F76"/>
  <c r="F44" i="1"/>
  <c r="F309" i="5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32"/>
  <c r="F29"/>
  <c r="F28"/>
  <c r="F24"/>
  <c r="F23"/>
  <c r="F22"/>
  <c r="F21"/>
  <c r="F20"/>
  <c r="A21"/>
  <c r="A22" s="1"/>
  <c r="A23" s="1"/>
  <c r="A24" s="1"/>
  <c r="A25" s="1"/>
  <c r="A26" s="1"/>
  <c r="A27" s="1"/>
  <c r="A28" s="1"/>
  <c r="A29" s="1"/>
  <c r="A31" s="1"/>
  <c r="A32" s="1"/>
  <c r="A35" l="1"/>
  <c r="A36" s="1"/>
  <c r="A37" s="1"/>
  <c r="A38" s="1"/>
  <c r="A39" s="1"/>
  <c r="A40" s="1"/>
  <c r="A41" s="1"/>
  <c r="A42" s="1"/>
  <c r="A43" s="1"/>
  <c r="A44" s="1"/>
  <c r="A46" s="1"/>
  <c r="A47" s="1"/>
  <c r="A48" s="1"/>
  <c r="A49" s="1"/>
  <c r="A50" s="1"/>
  <c r="A51" s="1"/>
  <c r="A52" s="1"/>
  <c r="A53" s="1"/>
  <c r="A54" s="1"/>
  <c r="A55" s="1"/>
  <c r="A57" s="1"/>
  <c r="A58" s="1"/>
  <c r="A59" s="1"/>
  <c r="A60" s="1"/>
  <c r="A61" s="1"/>
  <c r="A62" s="1"/>
  <c r="A63" s="1"/>
  <c r="A64" s="1"/>
  <c r="A66" s="1"/>
  <c r="A67" s="1"/>
  <c r="A68" s="1"/>
  <c r="A69" s="1"/>
  <c r="A70" s="1"/>
  <c r="A71" s="1"/>
  <c r="A72" s="1"/>
  <c r="A73" s="1"/>
  <c r="A76" s="1"/>
  <c r="A77" s="1"/>
  <c r="A78" s="1"/>
  <c r="A79" s="1"/>
  <c r="A81" s="1"/>
  <c r="A82" s="1"/>
  <c r="A83" s="1"/>
  <c r="A84" s="1"/>
  <c r="A85" s="1"/>
  <c r="A88" s="1"/>
  <c r="A89" l="1"/>
  <c r="A90" s="1"/>
  <c r="A91" s="1"/>
  <c r="F31" i="3"/>
  <c r="F30" i="4"/>
  <c r="F242"/>
  <c r="A94" i="5" l="1"/>
  <c r="A95" s="1"/>
  <c r="A96" s="1"/>
  <c r="A97" s="1"/>
  <c r="A98" s="1"/>
  <c r="F31" i="1"/>
  <c r="F308" i="4"/>
  <c r="F306"/>
  <c r="F305"/>
  <c r="F304"/>
  <c r="F303"/>
  <c r="F302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41"/>
  <c r="F239"/>
  <c r="F238"/>
  <c r="F201"/>
  <c r="F200"/>
  <c r="F199"/>
  <c r="F198"/>
  <c r="F197"/>
  <c r="F195"/>
  <c r="F19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0"/>
  <c r="F109"/>
  <c r="F108"/>
  <c r="F107"/>
  <c r="F106"/>
  <c r="F105"/>
  <c r="F103"/>
  <c r="F102"/>
  <c r="F101"/>
  <c r="F100"/>
  <c r="F84"/>
  <c r="F83"/>
  <c r="F75"/>
  <c r="F31"/>
  <c r="F28"/>
  <c r="F27"/>
  <c r="F25"/>
  <c r="F24"/>
  <c r="F23"/>
  <c r="F22"/>
  <c r="F21"/>
  <c r="F20"/>
  <c r="F19"/>
  <c r="A20"/>
  <c r="A21" s="1"/>
  <c r="A22" s="1"/>
  <c r="A23" s="1"/>
  <c r="A24" s="1"/>
  <c r="A25" s="1"/>
  <c r="A26" s="1"/>
  <c r="A27" s="1"/>
  <c r="A28" s="1"/>
  <c r="A30" s="1"/>
  <c r="A31" s="1"/>
  <c r="F301" i="3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122"/>
  <c r="F121"/>
  <c r="F118"/>
  <c r="F117"/>
  <c r="F116"/>
  <c r="F110"/>
  <c r="F109"/>
  <c r="F108"/>
  <c r="F107"/>
  <c r="F106"/>
  <c r="F104"/>
  <c r="F103"/>
  <c r="F102"/>
  <c r="F101"/>
  <c r="F85"/>
  <c r="F84"/>
  <c r="F76"/>
  <c r="F32"/>
  <c r="F29"/>
  <c r="F28"/>
  <c r="F26"/>
  <c r="F25"/>
  <c r="F24"/>
  <c r="F23"/>
  <c r="F22"/>
  <c r="F21"/>
  <c r="F20"/>
  <c r="A21"/>
  <c r="A22" s="1"/>
  <c r="A23" s="1"/>
  <c r="A24" s="1"/>
  <c r="A25" s="1"/>
  <c r="A26" s="1"/>
  <c r="A27" s="1"/>
  <c r="A28" s="1"/>
  <c r="A29" s="1"/>
  <c r="A31" s="1"/>
  <c r="A32" s="1"/>
  <c r="A35" s="1"/>
  <c r="A36" s="1"/>
  <c r="A37" s="1"/>
  <c r="A38" s="1"/>
  <c r="A39" s="1"/>
  <c r="A40" s="1"/>
  <c r="A41" s="1"/>
  <c r="A42" s="1"/>
  <c r="A43" s="1"/>
  <c r="A44" s="1"/>
  <c r="A46" s="1"/>
  <c r="A47" s="1"/>
  <c r="A48" s="1"/>
  <c r="A49" s="1"/>
  <c r="A50" s="1"/>
  <c r="A51" s="1"/>
  <c r="A52" s="1"/>
  <c r="A53" s="1"/>
  <c r="A54" s="1"/>
  <c r="A55" s="1"/>
  <c r="A57" s="1"/>
  <c r="A58" s="1"/>
  <c r="A59" s="1"/>
  <c r="A60" s="1"/>
  <c r="A61" s="1"/>
  <c r="A62" s="1"/>
  <c r="A63" s="1"/>
  <c r="A64" s="1"/>
  <c r="A66" s="1"/>
  <c r="A67" s="1"/>
  <c r="A68" s="1"/>
  <c r="A69" s="1"/>
  <c r="A70" s="1"/>
  <c r="A71" s="1"/>
  <c r="A72" s="1"/>
  <c r="A73" s="1"/>
  <c r="A76" s="1"/>
  <c r="F117" i="1"/>
  <c r="F116"/>
  <c r="F109"/>
  <c r="F107"/>
  <c r="F106"/>
  <c r="F105"/>
  <c r="F104"/>
  <c r="F103"/>
  <c r="F102"/>
  <c r="F101"/>
  <c r="F100"/>
  <c r="F99"/>
  <c r="F98"/>
  <c r="F97"/>
  <c r="F96"/>
  <c r="F94"/>
  <c r="F93"/>
  <c r="F92"/>
  <c r="F91"/>
  <c r="F86"/>
  <c r="F85"/>
  <c r="F84"/>
  <c r="F83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2"/>
  <c r="F51"/>
  <c r="F50"/>
  <c r="F49"/>
  <c r="A54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91" s="1"/>
  <c r="A92" s="1"/>
  <c r="A93" s="1"/>
  <c r="A94" s="1"/>
  <c r="A96" s="1"/>
  <c r="F48"/>
  <c r="F45"/>
  <c r="F43"/>
  <c r="F37"/>
  <c r="F35"/>
  <c r="F29"/>
  <c r="F28"/>
  <c r="F26"/>
  <c r="F25"/>
  <c r="F24"/>
  <c r="F23"/>
  <c r="F22"/>
  <c r="F21"/>
  <c r="F20"/>
  <c r="A101" i="5" l="1"/>
  <c r="A102" s="1"/>
  <c r="A103" s="1"/>
  <c r="A104" s="1"/>
  <c r="A106" s="1"/>
  <c r="A107" s="1"/>
  <c r="A108" s="1"/>
  <c r="A109" s="1"/>
  <c r="A110" s="1"/>
  <c r="A111" s="1"/>
  <c r="A112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9" s="1"/>
  <c r="A150" s="1"/>
  <c r="A151" s="1"/>
  <c r="A152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7" s="1"/>
  <c r="A168" s="1"/>
  <c r="A169" s="1"/>
  <c r="A170" s="1"/>
  <c r="A171" s="1"/>
  <c r="A172" s="1"/>
  <c r="A174" s="1"/>
  <c r="A175" s="1"/>
  <c r="A176" s="1"/>
  <c r="A177" s="1"/>
  <c r="A178" s="1"/>
  <c r="A179" s="1"/>
  <c r="A182" s="1"/>
  <c r="A183" s="1"/>
  <c r="A185" s="1"/>
  <c r="A186" s="1"/>
  <c r="A188" s="1"/>
  <c r="A189" s="1"/>
  <c r="A190" s="1"/>
  <c r="A192" s="1"/>
  <c r="A195" s="1"/>
  <c r="A196" s="1"/>
  <c r="A198" s="1"/>
  <c r="A199" s="1"/>
  <c r="A200" s="1"/>
  <c r="A201" s="1"/>
  <c r="A202" s="1"/>
  <c r="A204" s="1"/>
  <c r="A205" s="1"/>
  <c r="A206" s="1"/>
  <c r="A207" s="1"/>
  <c r="A208" s="1"/>
  <c r="A209" s="1"/>
  <c r="A210" s="1"/>
  <c r="A211" s="1"/>
  <c r="A212" s="1"/>
  <c r="A213" s="1"/>
  <c r="A215" s="1"/>
  <c r="A34" i="4"/>
  <c r="A35" s="1"/>
  <c r="A36" s="1"/>
  <c r="A37" s="1"/>
  <c r="A38" s="1"/>
  <c r="A39" s="1"/>
  <c r="A40" s="1"/>
  <c r="A41" s="1"/>
  <c r="A42" s="1"/>
  <c r="A97" i="1"/>
  <c r="A98" s="1"/>
  <c r="A99" s="1"/>
  <c r="A100" s="1"/>
  <c r="A101" s="1"/>
  <c r="A102" s="1"/>
  <c r="A103" s="1"/>
  <c r="A104" s="1"/>
  <c r="A105" s="1"/>
  <c r="A106" s="1"/>
  <c r="A107" s="1"/>
  <c r="A109" s="1"/>
  <c r="A110" s="1"/>
  <c r="A111" s="1"/>
  <c r="A112" s="1"/>
  <c r="A113" s="1"/>
  <c r="A114" s="1"/>
  <c r="A116" s="1"/>
  <c r="A77" i="3"/>
  <c r="A78" s="1"/>
  <c r="A79" s="1"/>
  <c r="A81" s="1"/>
  <c r="A82" s="1"/>
  <c r="A83" s="1"/>
  <c r="A216" i="5" l="1"/>
  <c r="A222"/>
  <c r="A223" s="1"/>
  <c r="A224" s="1"/>
  <c r="A225" s="1"/>
  <c r="A226" s="1"/>
  <c r="A227" s="1"/>
  <c r="A229" s="1"/>
  <c r="A230" s="1"/>
  <c r="A231" s="1"/>
  <c r="A232" s="1"/>
  <c r="A234" s="1"/>
  <c r="A235" s="1"/>
  <c r="A236" s="1"/>
  <c r="A237" s="1"/>
  <c r="A239" s="1"/>
  <c r="A240" s="1"/>
  <c r="A242" s="1"/>
  <c r="A243" s="1"/>
  <c r="A246" s="1"/>
  <c r="A247" s="1"/>
  <c r="A249" s="1"/>
  <c r="A43" i="4"/>
  <c r="A45" s="1"/>
  <c r="A46" s="1"/>
  <c r="A47" s="1"/>
  <c r="A48" s="1"/>
  <c r="A49" s="1"/>
  <c r="A50" s="1"/>
  <c r="A51" s="1"/>
  <c r="A52" s="1"/>
  <c r="A53" s="1"/>
  <c r="A84" i="3"/>
  <c r="A85" s="1"/>
  <c r="A88" s="1"/>
  <c r="A117" i="1"/>
  <c r="A118" s="1"/>
  <c r="A119" s="1"/>
  <c r="A120" s="1"/>
  <c r="A121" s="1"/>
  <c r="A124" s="1"/>
  <c r="A125" s="1"/>
  <c r="A127" s="1"/>
  <c r="A128" s="1"/>
  <c r="A130" s="1"/>
  <c r="A131" s="1"/>
  <c r="A132" s="1"/>
  <c r="A134" s="1"/>
  <c r="A251" i="5" l="1"/>
  <c r="A252" s="1"/>
  <c r="A253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2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8" s="1"/>
  <c r="A300" s="1"/>
  <c r="A303" s="1"/>
  <c r="A304" s="1"/>
  <c r="A305" s="1"/>
  <c r="A306" s="1"/>
  <c r="A307" s="1"/>
  <c r="A311" s="1"/>
  <c r="A250"/>
  <c r="A54" i="4"/>
  <c r="A56" s="1"/>
  <c r="A57"/>
  <c r="A58" s="1"/>
  <c r="A59" s="1"/>
  <c r="A60" s="1"/>
  <c r="A61" s="1"/>
  <c r="A62" s="1"/>
  <c r="A137" i="1"/>
  <c r="A138" s="1"/>
  <c r="A140" s="1"/>
  <c r="A141" s="1"/>
  <c r="A142" s="1"/>
  <c r="A143" s="1"/>
  <c r="A144" s="1"/>
  <c r="A146" s="1"/>
  <c r="A147" s="1"/>
  <c r="A148" s="1"/>
  <c r="A149" s="1"/>
  <c r="A150" s="1"/>
  <c r="A151" s="1"/>
  <c r="A152" s="1"/>
  <c r="A153" s="1"/>
  <c r="A154" s="1"/>
  <c r="A155" s="1"/>
  <c r="A157" s="1"/>
  <c r="A89" i="3"/>
  <c r="A90" s="1"/>
  <c r="A91" s="1"/>
  <c r="A95" l="1"/>
  <c r="A96" s="1"/>
  <c r="A97" s="1"/>
  <c r="A98" s="1"/>
  <c r="A94"/>
  <c r="A63" i="4"/>
  <c r="A65" s="1"/>
  <c r="A66" s="1"/>
  <c r="A67" s="1"/>
  <c r="A68" s="1"/>
  <c r="A69" s="1"/>
  <c r="A70" s="1"/>
  <c r="A71" s="1"/>
  <c r="A72" s="1"/>
  <c r="A75" s="1"/>
  <c r="A76" s="1"/>
  <c r="A77" s="1"/>
  <c r="A78" s="1"/>
  <c r="A80" s="1"/>
  <c r="A81" s="1"/>
  <c r="A82" s="1"/>
  <c r="A83" s="1"/>
  <c r="A84" s="1"/>
  <c r="A87" s="1"/>
  <c r="A88" s="1"/>
  <c r="A89" s="1"/>
  <c r="A90" s="1"/>
  <c r="A158" i="1"/>
  <c r="A159" s="1"/>
  <c r="A160" s="1"/>
  <c r="A161" s="1"/>
  <c r="A102" i="3" l="1"/>
  <c r="A103" s="1"/>
  <c r="A104" s="1"/>
  <c r="A106" s="1"/>
  <c r="A107" s="1"/>
  <c r="A108" s="1"/>
  <c r="A109" s="1"/>
  <c r="A110" s="1"/>
  <c r="A111" s="1"/>
  <c r="A112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9" s="1"/>
  <c r="A150" s="1"/>
  <c r="A151" s="1"/>
  <c r="A152" s="1"/>
  <c r="A154" s="1"/>
  <c r="A155" s="1"/>
  <c r="A156" s="1"/>
  <c r="A157" s="1"/>
  <c r="A158" s="1"/>
  <c r="A159" s="1"/>
  <c r="A160" s="1"/>
  <c r="A161" s="1"/>
  <c r="A162" s="1"/>
  <c r="A164" s="1"/>
  <c r="A165" s="1"/>
  <c r="A167" s="1"/>
  <c r="A168" s="1"/>
  <c r="A169" s="1"/>
  <c r="A170" s="1"/>
  <c r="A171" s="1"/>
  <c r="A172" s="1"/>
  <c r="A174" s="1"/>
  <c r="A175" s="1"/>
  <c r="A176" s="1"/>
  <c r="A177" s="1"/>
  <c r="A178" s="1"/>
  <c r="A179" s="1"/>
  <c r="A182" s="1"/>
  <c r="A183" s="1"/>
  <c r="A185" s="1"/>
  <c r="A186" s="1"/>
  <c r="A188" s="1"/>
  <c r="A189" s="1"/>
  <c r="A190" s="1"/>
  <c r="A192" s="1"/>
  <c r="A195" s="1"/>
  <c r="A196" s="1"/>
  <c r="A198" s="1"/>
  <c r="A199" s="1"/>
  <c r="A200" s="1"/>
  <c r="A201" s="1"/>
  <c r="A202" s="1"/>
  <c r="A204" s="1"/>
  <c r="A205" s="1"/>
  <c r="A206" s="1"/>
  <c r="A207" s="1"/>
  <c r="A208" s="1"/>
  <c r="A209" s="1"/>
  <c r="A210" s="1"/>
  <c r="A211" s="1"/>
  <c r="A212" s="1"/>
  <c r="A213" s="1"/>
  <c r="A215" s="1"/>
  <c r="A216" s="1"/>
  <c r="A217" s="1"/>
  <c r="A218" s="1"/>
  <c r="A219" s="1"/>
  <c r="A222" s="1"/>
  <c r="A223" s="1"/>
  <c r="A224" s="1"/>
  <c r="A225" s="1"/>
  <c r="A226" s="1"/>
  <c r="A227" s="1"/>
  <c r="A229" s="1"/>
  <c r="A230" s="1"/>
  <c r="A231" s="1"/>
  <c r="A232" s="1"/>
  <c r="A234" s="1"/>
  <c r="A235" s="1"/>
  <c r="A101"/>
  <c r="A224" i="1"/>
  <c r="A93" i="4"/>
  <c r="A94" s="1"/>
  <c r="A95" s="1"/>
  <c r="A96" s="1"/>
  <c r="A97" s="1"/>
  <c r="A100" l="1"/>
  <c r="A101" s="1"/>
  <c r="A102" s="1"/>
  <c r="A103" s="1"/>
  <c r="A105" s="1"/>
  <c r="A106" s="1"/>
  <c r="A107" s="1"/>
  <c r="A108" s="1"/>
  <c r="A109" s="1"/>
  <c r="A110" s="1"/>
  <c r="A111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8" s="1"/>
  <c r="A149" s="1"/>
  <c r="A150" s="1"/>
  <c r="A151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6" s="1"/>
  <c r="A167" s="1"/>
  <c r="A168" s="1"/>
  <c r="A169" s="1"/>
  <c r="A170" s="1"/>
  <c r="A171" s="1"/>
  <c r="A173" s="1"/>
  <c r="A174" s="1"/>
  <c r="A175" s="1"/>
  <c r="A176" s="1"/>
  <c r="A177" s="1"/>
  <c r="A178" s="1"/>
  <c r="A181" s="1"/>
  <c r="A182" s="1"/>
  <c r="A184" s="1"/>
  <c r="A185" s="1"/>
  <c r="A187" s="1"/>
  <c r="A188" s="1"/>
  <c r="A189" s="1"/>
  <c r="A191" s="1"/>
  <c r="A194" s="1"/>
  <c r="A195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4" s="1"/>
  <c r="A236" i="3"/>
  <c r="A237" s="1"/>
  <c r="A239" s="1"/>
  <c r="A240" s="1"/>
  <c r="A242" s="1"/>
  <c r="A243" s="1"/>
  <c r="A246" s="1"/>
  <c r="A247" s="1"/>
  <c r="A249" s="1"/>
  <c r="E56" i="1"/>
  <c r="F54"/>
  <c r="F56" s="1"/>
  <c r="F111" i="4"/>
  <c r="F113" s="1"/>
  <c r="A215" l="1"/>
  <c r="A221"/>
  <c r="A222" s="1"/>
  <c r="A223" s="1"/>
  <c r="A224" s="1"/>
  <c r="A225" s="1"/>
  <c r="A226" s="1"/>
  <c r="A228" s="1"/>
  <c r="A229" s="1"/>
  <c r="A230" s="1"/>
  <c r="A231" s="1"/>
  <c r="A233" s="1"/>
  <c r="A234" s="1"/>
  <c r="A235" s="1"/>
  <c r="A236" s="1"/>
  <c r="A238" s="1"/>
  <c r="A239" s="1"/>
  <c r="A241" s="1"/>
  <c r="A242" s="1"/>
  <c r="A245" s="1"/>
  <c r="A246" s="1"/>
  <c r="A248" s="1"/>
  <c r="A250" s="1"/>
  <c r="A251" s="1"/>
  <c r="A252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1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7" s="1"/>
  <c r="A299" s="1"/>
  <c r="A302" s="1"/>
  <c r="A303" s="1"/>
  <c r="A304" s="1"/>
  <c r="A305" s="1"/>
  <c r="A310" s="1"/>
  <c r="A251" i="3"/>
  <c r="A252" s="1"/>
  <c r="A253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2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8" s="1"/>
  <c r="A300" s="1"/>
  <c r="A303" s="1"/>
  <c r="A304" s="1"/>
  <c r="A305" s="1"/>
  <c r="A306" s="1"/>
  <c r="A307" s="1"/>
  <c r="A250"/>
  <c r="E112"/>
  <c r="F112" s="1"/>
  <c r="F114" s="1"/>
  <c r="E112" i="5"/>
  <c r="E113" i="4"/>
  <c r="D112" i="5" l="1"/>
  <c r="D114" s="1"/>
  <c r="E114"/>
  <c r="A311" i="3"/>
  <c r="A308"/>
  <c r="A309" s="1"/>
  <c r="A249" i="4"/>
  <c r="E114" i="3"/>
  <c r="F119"/>
  <c r="F120"/>
  <c r="D223"/>
  <c r="D225"/>
  <c r="D224"/>
  <c r="D226"/>
  <c r="D227"/>
  <c r="D235"/>
  <c r="D307" i="5"/>
  <c r="D306"/>
  <c r="D304"/>
  <c r="D308"/>
  <c r="D305"/>
</calcChain>
</file>

<file path=xl/sharedStrings.xml><?xml version="1.0" encoding="utf-8"?>
<sst xmlns="http://schemas.openxmlformats.org/spreadsheetml/2006/main" count="2443" uniqueCount="317">
  <si>
    <t>УТВЕРЖДАЮ</t>
  </si>
  <si>
    <t>№ п/п</t>
  </si>
  <si>
    <t>Стоимость расходных материалов, руб.</t>
  </si>
  <si>
    <t>Врачом-терапевтом</t>
  </si>
  <si>
    <t>Врачом-неврологом</t>
  </si>
  <si>
    <t>Врачом-офтальмологом</t>
  </si>
  <si>
    <t>Врачом-оториноларингологом</t>
  </si>
  <si>
    <t>Врачом-хирургом</t>
  </si>
  <si>
    <t>Врачом-акушер-гинекологом</t>
  </si>
  <si>
    <t>Врачом-инфекционистом</t>
  </si>
  <si>
    <t>Вынесение врачом-специалистом заключительного экспертного решения</t>
  </si>
  <si>
    <t>Регистрация освидетельствуемого медицинским регистратором</t>
  </si>
  <si>
    <t>Аудиометрия</t>
  </si>
  <si>
    <t>Вращательная проба</t>
  </si>
  <si>
    <t>"АКУШЕРСТВО И ГИНЕКОЛОГИЯ"</t>
  </si>
  <si>
    <t>Забор мазка на исследование (цитощетка)</t>
  </si>
  <si>
    <t>Медикаментозный аборт (врач высшей квалификационной категории)</t>
  </si>
  <si>
    <t>Введение внутриматочного средства контрацепции</t>
  </si>
  <si>
    <t>Удаление внутриматочного средства контрацепции</t>
  </si>
  <si>
    <t>"ОФТАЛЬМОЛОГИЯ"</t>
  </si>
  <si>
    <t>Исследование полей зрения (периметрия)</t>
  </si>
  <si>
    <t>Измерение внутриглазного давления (тонометрия)</t>
  </si>
  <si>
    <t>Исследование переднего отрезка глаза с помощью щелевой лампы (биомикроскопия)</t>
  </si>
  <si>
    <t>Офтальмоскопия (исследование глазного дна)</t>
  </si>
  <si>
    <t>"ОТОРИНОЛАРИНГОЛОГИЯ"</t>
  </si>
  <si>
    <t>Промывание наружного слухового прохода</t>
  </si>
  <si>
    <t>Удаление серной пробки</t>
  </si>
  <si>
    <t>Акуметрия (исследование слуха шепотной речью, камертонами)</t>
  </si>
  <si>
    <t>Промывание лакун миндалин</t>
  </si>
  <si>
    <t>Внутригортанное вливание лекарственных средств</t>
  </si>
  <si>
    <t>"ЛУЧЕВАЯ ДИАГНОСТИКА С ЦИФРОВОЙ ОБРАБОТКОЙ ИЗОБРАЖЕНИЯ"</t>
  </si>
  <si>
    <t>Рентгенография органов грудной полости в одной проекции</t>
  </si>
  <si>
    <t>Рентгенография (обзорная) грудной полости в двух проекциях</t>
  </si>
  <si>
    <t>Рентгеноскопия (обзорная) брюшной полости</t>
  </si>
  <si>
    <t>Рентгенография (обзорная) брюшной полости</t>
  </si>
  <si>
    <t>Самостоятельная рентгеноскопия и рентгенография пищевода</t>
  </si>
  <si>
    <t>Рентгеноскопия и рентгенография желудка по традиционной методике</t>
  </si>
  <si>
    <t>Первичное двойное контрастирование желудка</t>
  </si>
  <si>
    <t>Ирригоскопия</t>
  </si>
  <si>
    <t>Ирригоскопия с двойным контрастированием</t>
  </si>
  <si>
    <t>Первичное двойное контрастирование толстой кишки</t>
  </si>
  <si>
    <t>Рентгенография отдела позвоночника в одной проекции</t>
  </si>
  <si>
    <t>Рентгенография отдела позвоночника в двух проекциях</t>
  </si>
  <si>
    <t>Рентгенография периферических отделов скелета в одной проекции</t>
  </si>
  <si>
    <t>Рентгенография периферических отделов скелета в двух проекциях</t>
  </si>
  <si>
    <t>Рентгенография черепа в одной проекции</t>
  </si>
  <si>
    <t>Рентгенография черепа в двух проекциях</t>
  </si>
  <si>
    <t>Рентгенография придаточных пазух носа</t>
  </si>
  <si>
    <t>Рентгенография височно-челюстного сустава</t>
  </si>
  <si>
    <t>Рентгенография нижней челюсти</t>
  </si>
  <si>
    <t>Рентгенография костей носа</t>
  </si>
  <si>
    <t>Рентгенография височной кости</t>
  </si>
  <si>
    <t>Рентгенография ключицы</t>
  </si>
  <si>
    <t>Рентгенография лопатки в двух проекциях</t>
  </si>
  <si>
    <t>Рентгенография ребер</t>
  </si>
  <si>
    <t>Рентгенография грудины</t>
  </si>
  <si>
    <t>Рентгенография грудного отдела позвоночника с компрессионным поясом во время дыхательных движений</t>
  </si>
  <si>
    <t>Функциональное исследование позвоночника</t>
  </si>
  <si>
    <t>Рентгенография костей таза</t>
  </si>
  <si>
    <t>Рентгенография мягких тканей</t>
  </si>
  <si>
    <t>Описание представленных лучевых видов исследований на цифровых носителях (CD, DWD)</t>
  </si>
  <si>
    <t>Печень, желчный пузырь без определения функции</t>
  </si>
  <si>
    <t>Печень, желчный пузырь с определением функции</t>
  </si>
  <si>
    <t>Поджелудочная железа</t>
  </si>
  <si>
    <t>Селезенка</t>
  </si>
  <si>
    <t>Почки и надпочечники</t>
  </si>
  <si>
    <t>Мочевой пузырь</t>
  </si>
  <si>
    <t>Мочевой пузырь с определением остаточной мочи</t>
  </si>
  <si>
    <t xml:space="preserve">Предстательная железа с мочевым пузырем и определением остаточной мочи (трансабдоминально) </t>
  </si>
  <si>
    <t xml:space="preserve">Предстательная железа (трансректально) </t>
  </si>
  <si>
    <t>Мошонка</t>
  </si>
  <si>
    <t xml:space="preserve">Матка и придатки с мочевым пузырем (трансабдоминально) </t>
  </si>
  <si>
    <t xml:space="preserve">Матка и придатки (трансвагинально) </t>
  </si>
  <si>
    <t>Плод в I триместре до 11 недель беременности</t>
  </si>
  <si>
    <t>Плод в I триместре с 11 до 14 недель беременности</t>
  </si>
  <si>
    <t>Плод в II и III триместрах беременности</t>
  </si>
  <si>
    <t>Органы брюшной полости и почек (печень и желчный пузырь без определения функции, поджелудочная железа, селезенка, почки и надпочечники, кишечник без заполнения жидкостью)</t>
  </si>
  <si>
    <t>Щитовидная железа с лимфатическими поверхностными узлами</t>
  </si>
  <si>
    <t>Дуплексное сканирование сосудов пуповины</t>
  </si>
  <si>
    <t>Дуплексное сканирование сосудов плода и матки</t>
  </si>
  <si>
    <t>Молочные железы с лимфатическими поверхностными узлами</t>
  </si>
  <si>
    <t>Мягкие ткани</t>
  </si>
  <si>
    <t>Плевральная полость</t>
  </si>
  <si>
    <t>Легкие и плевральная полость</t>
  </si>
  <si>
    <t>Лимфатические узлы (одна область с обеих сторон)</t>
  </si>
  <si>
    <t xml:space="preserve">Ультразвуковая допплерография (УЗДГ) одного артериального бассейна (брахиоцефальных артерий или артерий верхних конечностей или артерий нижних конечностей) </t>
  </si>
  <si>
    <t xml:space="preserve">Ультразвуковая допплерография (УЗДГ) одного венозного бассейна (брахиоцефальных вен или вен верхних конечностей или вен нижних конечностей) </t>
  </si>
  <si>
    <t>Печень и желчный пузырь с эластографией</t>
  </si>
  <si>
    <t>"ФУНКЦИОНАЛЬНАЯ ДИАГНОСТИКА"</t>
  </si>
  <si>
    <t>Электрокардиограмма в 12 отведениях без функциональных проб</t>
  </si>
  <si>
    <t>Электрокардиограмма в 12 отведениях с функциональными пробами (за одну пробу)</t>
  </si>
  <si>
    <t>Электрокардиографическое исследование с непрерывной суточной регистрацией электрокардиаграммы в период свободной активности пациента (холтеровское мониторирование) стандартное</t>
  </si>
  <si>
    <t>Исследование функции внешнего дыхания без функциональных проб</t>
  </si>
  <si>
    <t>Проведение функциональной пробы при исследовании функции внешнего дыхания (за одну пробу)</t>
  </si>
  <si>
    <t>Пневмотахометрия</t>
  </si>
  <si>
    <t>"ЛАБОРАТОРНЫЕ ИССЛЕДОВАНИЯ"</t>
  </si>
  <si>
    <t>Забор крови из пальца (для общего анализа крови)</t>
  </si>
  <si>
    <t>Забор крови из вены для всех видов исследования "ОАК, биохимический анализ крови, ИФА)</t>
  </si>
  <si>
    <t>Общий анализ крови с подсчетом лейкоцитарной формулы на гемотологическом анализаторе Sysmex-XP 300 c определением СОЭ неавтоматизированным методом</t>
  </si>
  <si>
    <t>Общий анализ крови с подсчетом лейкоцитарной формулы, определением СОЭ и подсчетом ретикулоцитов неавтоматизированным методом</t>
  </si>
  <si>
    <t>Определение холестерина в сыворотке крови ферментативным методом</t>
  </si>
  <si>
    <t>Определение глюкозы в сыворотке крови ферментативным методом</t>
  </si>
  <si>
    <t>Анализ кала на скрытую кровь (иммунохроматографический метод)</t>
  </si>
  <si>
    <t>Забор материала на энтеропатогенные кишечные бактерии</t>
  </si>
  <si>
    <t>Обнаружение яиц гельминтов в кале методом Като</t>
  </si>
  <si>
    <t>Общий анализ мочи (с определением белка (качественно)</t>
  </si>
  <si>
    <t>Общий анализ мочи (с определением белка (количественно)</t>
  </si>
  <si>
    <t>Определение форменных элементов по Нечипоренко</t>
  </si>
  <si>
    <t>Общий анализ мочи с обнаружением кетоновых тел экспресс-тестом</t>
  </si>
  <si>
    <t>Общий анализ мочи с обнаружением  билирубина экспресс-тестом</t>
  </si>
  <si>
    <t>Общий анализ мочи с обнаружением уробиллиновых тел экспресс-тестом</t>
  </si>
  <si>
    <t>Общий анализ мочи с обнаружением  билирубина и уробиллиновых тел экспресс-тестом</t>
  </si>
  <si>
    <t>Обнаружение кетоновых тел экспресс-тестом</t>
  </si>
  <si>
    <t>Обнаружение билирубина экспресс-тестом</t>
  </si>
  <si>
    <t>Обнаружение уробиллиновых тел экспресс-тестом</t>
  </si>
  <si>
    <t>"ФИЗИОТЕРАПИЯ"</t>
  </si>
  <si>
    <t>Гальванизация общая, местная</t>
  </si>
  <si>
    <t>Электрофорез постоянным, импульсным токами</t>
  </si>
  <si>
    <t>Амплипульстерапия</t>
  </si>
  <si>
    <t>Дарсонвализация местная</t>
  </si>
  <si>
    <t>Ультравысокочастотная терапия</t>
  </si>
  <si>
    <t>Магнитотерапия местная</t>
  </si>
  <si>
    <t>Видимое, инфракрасное облучение общее, местное</t>
  </si>
  <si>
    <t>Лазеротерапия, магнитолазеротерапия чрескожная</t>
  </si>
  <si>
    <t>Надвенное лазерное облучение</t>
  </si>
  <si>
    <t xml:space="preserve">Фотохромотерапия, окулярные методики </t>
  </si>
  <si>
    <t>Ультразвуковая терапия</t>
  </si>
  <si>
    <t>Ультрафонофорез</t>
  </si>
  <si>
    <t>Душ (дождевой, циркулярный, восходящий, горизонтальный)</t>
  </si>
  <si>
    <t>Душ струевой, контрастный</t>
  </si>
  <si>
    <t>Парафиновые, озокеритовые аппликации</t>
  </si>
  <si>
    <t>"МАССАЖ"</t>
  </si>
  <si>
    <t>Массаж головы (лобно-височной и затылочно-теменной области)</t>
  </si>
  <si>
    <t>Массаж лица (лобной, окологлазничной, верхне- и нижнечелюстной области)</t>
  </si>
  <si>
    <t>Массаж шеи</t>
  </si>
  <si>
    <t>Массаж воротниковой зоны (задней поверхности шеи, спина до 4-го грудного позвонка, передней поверхности грудной клетки до 2-го ребра)</t>
  </si>
  <si>
    <t>Массаж верхней конечности</t>
  </si>
  <si>
    <t>Массаж верхней конечности, надплечья и области лопатки</t>
  </si>
  <si>
    <t>Массаж плечевого сустава (верхней трети плеча, области плечевого сустава и надплечья одноименной стороны)</t>
  </si>
  <si>
    <t>Массаж локтевого сустава (верхней трети предплечья, области локтевого сустава и нижней трети плеча)</t>
  </si>
  <si>
    <t>Массаж лучезапястного сустава (проксимального отдела кисти, области лучезапястного сустава и предплечья)</t>
  </si>
  <si>
    <t>Массаж кисти и предплечья</t>
  </si>
  <si>
    <t>Массаж области грудной клетки (области передней поверхности грудной клетки от передних границ надплечий  до реберных дуг и области спины от 7-го до 1-го поясничного позвонка)</t>
  </si>
  <si>
    <t>Массаж спины (от 7-го шейного до 1-го поясничного позвонка и от левой до правой средней аксиллярной линии)</t>
  </si>
  <si>
    <t>Массаж мышц передней брюшной стенки</t>
  </si>
  <si>
    <t>Массаж пояснично-крестцовой области (от 1-го поясничного позвонка до нижних ягодичных складок)</t>
  </si>
  <si>
    <t>Сегментарный массаж пояснично-крестцовой области</t>
  </si>
  <si>
    <t>Массаж спины и поясницы (от 7-го шейного позвонка до крестца и от левой до правой средней аксиллярной линии)</t>
  </si>
  <si>
    <t>Массаж шейно- грудного отдела позвоночника (области задней поверхности шеи и области спины до первого поясничного позвонка и от левой до правой задней и аксиллярной линии)</t>
  </si>
  <si>
    <t>Сегментарный массаж шейно-грудного отдела позвоночника</t>
  </si>
  <si>
    <t>Массаж области позвоночника (области задней поверхности шеи, спины и пояснично-крестцовой области от левой до правой задней аксиллярной линии)</t>
  </si>
  <si>
    <t>Массаж нижней конечности</t>
  </si>
  <si>
    <t>Массаж нижней конечности и поясницы (области стопы, голени, бедра, ягодичной и пояснично-крестцовой области)</t>
  </si>
  <si>
    <t>Массаж тазобедренного сустава (верхней трети бедра, области тазобедренного сустава и ягодичной области одноименной стороны)</t>
  </si>
  <si>
    <t>Массаж коленного сустава (верхней трети голени, области коленного сустава и нижней трети бедра)</t>
  </si>
  <si>
    <t>Массаж голеностопного сустава (проксимального отдела стопы, области голеностопного сустава и нижней трети голени)</t>
  </si>
  <si>
    <t>Массаж стопы, голени</t>
  </si>
  <si>
    <t>Подготовка к проведению процедуры массажа</t>
  </si>
  <si>
    <t>Единица измерения</t>
  </si>
  <si>
    <t>Тариф, руб.</t>
  </si>
  <si>
    <t>Стоимость медицинских услуг, руб.</t>
  </si>
  <si>
    <t>консультация</t>
  </si>
  <si>
    <t>осмотр</t>
  </si>
  <si>
    <t>манипуляция</t>
  </si>
  <si>
    <t>операция</t>
  </si>
  <si>
    <t>Врачом-онкологом</t>
  </si>
  <si>
    <t>исследование</t>
  </si>
  <si>
    <t>процедура</t>
  </si>
  <si>
    <t>Колькоскопия расширенная с цитологией и биопсией шейки матки</t>
  </si>
  <si>
    <t>Колькоскопия расширенная с цитологией</t>
  </si>
  <si>
    <t>Колькоскопия расширенная с цитологией, биопсией шейки матки и соскобом из цервикального канала</t>
  </si>
  <si>
    <t>"ЛЕЧЕБНАЯ ФИЗКУЛЬТУРА"</t>
  </si>
  <si>
    <t>Лечебная физкультура для терапевтических больных в период выздоровления или хроническом течении заболеваеия при индивидуальном метоле занятия</t>
  </si>
  <si>
    <t>при малогрупповом методе (до 5 человек)</t>
  </si>
  <si>
    <t>процедура на 1 человека</t>
  </si>
  <si>
    <t>при групповом методе (от 6 до 15 человек)</t>
  </si>
  <si>
    <t>Лечебная физкультура для терапевтических больных после хирургических операций при индивидуальном методе занятий</t>
  </si>
  <si>
    <t>Лечебная физкультура для травматологических больных в период иммобилизации при индивидуальном методе занятий</t>
  </si>
  <si>
    <t>Лечебная физкультура для травматологических больных после иммобилизации при индивидуальном методе занятий</t>
  </si>
  <si>
    <t>Лечебная физкультура для травматологических больных после иммобилизации при малогруппоом методе занятий (до 5 человек) методе занятий</t>
  </si>
  <si>
    <t>Лечебная физкультура для травматологических больных после иммобилизации при травмах позвоночника при индивидуальном методе занятий</t>
  </si>
  <si>
    <t>Лечебная физкультура для травматологических больных после иммобилизации при травмах позвоночника с повреждением спинного мозга при индивидуальном методе занятий (до 5 человек)</t>
  </si>
  <si>
    <t>Лечебная физкультура для неврологических больных при индивидуальном методе занятий</t>
  </si>
  <si>
    <t>Лечебная физкультура для неврологических больных при малогрупповом методе занятий (до 5 человек)</t>
  </si>
  <si>
    <t>Лечебная физкультура для беременных при индивидуальном методе занятий</t>
  </si>
  <si>
    <t>Лечебная физкультура для беременных при малогрупповом  методе занятий (до 5 человек)</t>
  </si>
  <si>
    <t>Лечебная физкультура при проведении корригирующей гимнастики с детьми школьного возраста при индивидуальном методе занятий</t>
  </si>
  <si>
    <t>Лечебная физкультура при проведении корригирующей гимнастики со взрослыми при индивидуальном методе занятий</t>
  </si>
  <si>
    <t>Гимнастика, направленная на коррекцию фигуры при индивидуальном методе занятий</t>
  </si>
  <si>
    <t>Восстановление навыков сасообслуживания индивидуальные занятия</t>
  </si>
  <si>
    <t>"МАНИПУЛЯЦИИ ОБЩЕГО НАЗНАЧЕНИЯ"</t>
  </si>
  <si>
    <t>Внутримышечная инъекция (шприц 5.0)</t>
  </si>
  <si>
    <t>Внутривенное капельное введение раствора лекарственного средства (шприц 10.0)</t>
  </si>
  <si>
    <t>Подкожная инъекция</t>
  </si>
  <si>
    <t>Внутривенное струйное введение лекарственных средств (шприц 5.0)</t>
  </si>
  <si>
    <t>Внутривенное струйное введение лекарственных средств (шприц 10.0)</t>
  </si>
  <si>
    <t>Измерение артериального давления</t>
  </si>
  <si>
    <t>"ХИРУРГИЧЕСКИЕ МАНИПУЛЯЦИИ"</t>
  </si>
  <si>
    <t>Перевязка</t>
  </si>
  <si>
    <t>Внутрисуставная блокада</t>
  </si>
  <si>
    <t>Лечебно-диагностическая пункция</t>
  </si>
  <si>
    <t>Лечебно-диагностическая пункция с забором материала</t>
  </si>
  <si>
    <t>Вскрытие и дренирование фурункулоа или карбункула или гидраденита</t>
  </si>
  <si>
    <t>Рдикальное иссечение и дренирование флегмон и абсцессов</t>
  </si>
  <si>
    <t>Вскрытие и дренирование флегмон или абсцессов мягких тканей кисти</t>
  </si>
  <si>
    <t>Всрытие кожного или подкожного панариция</t>
  </si>
  <si>
    <t>Вскрытие и дренирование костного или суставного или сухожильного панариция</t>
  </si>
  <si>
    <t>Удаление ногтя</t>
  </si>
  <si>
    <t>для граждан Республики Беларусь</t>
  </si>
  <si>
    <t xml:space="preserve">Эхокардиография (М+Врежим+доплер+цветное картирование) </t>
  </si>
  <si>
    <t>Соскоб на энтеробиоз</t>
  </si>
  <si>
    <t>Электоролечение</t>
  </si>
  <si>
    <t>Светолечение</t>
  </si>
  <si>
    <t>Воздействие факторами механической природы</t>
  </si>
  <si>
    <t>Гидротерапия</t>
  </si>
  <si>
    <t>Термолечение</t>
  </si>
  <si>
    <t>Наименование платных медицинских услуг</t>
  </si>
  <si>
    <t>Манипуляции</t>
  </si>
  <si>
    <t>Общая хирургия</t>
  </si>
  <si>
    <t>Электролечение</t>
  </si>
  <si>
    <t>Функциональные исследования</t>
  </si>
  <si>
    <t>Гинекологические манипуляции и процедуры</t>
  </si>
  <si>
    <t>Надвенное лазерное облучение, магнитолазерное облучение</t>
  </si>
  <si>
    <t>Экономист</t>
  </si>
  <si>
    <t>-</t>
  </si>
  <si>
    <t>Осмотры специалистами</t>
  </si>
  <si>
    <t>Осмотры спецалистами</t>
  </si>
  <si>
    <t>"ИММУНОПРФИЛАКТИКА"</t>
  </si>
  <si>
    <t>Электрокардиографическое исследование с дозированной физической нагрузкой (велоэргометрия)</t>
  </si>
  <si>
    <t>Криотерапия местная</t>
  </si>
  <si>
    <t>для иностранных граждан с видом на жительство в Республике Беларусь (резидентов)</t>
  </si>
  <si>
    <t>"ИММУНОПРОФИЛАКТИКА"</t>
  </si>
  <si>
    <t>Вскрытие и дренирование фурункула или карбункула или гидраденита</t>
  </si>
  <si>
    <t>Радикальное иссечение и дренирование флегмон и абсцессов</t>
  </si>
  <si>
    <t>Электрокоагуляция доброкачественных образований кожи (папиллом, рубцов) до 0,5 см по желанию граждан</t>
  </si>
  <si>
    <t>Изготовление гистологических стеклопрепаратов и морфологическое исследование операционного и биопсийного материала (1 исследование - 1 стеклопрепарат)</t>
  </si>
  <si>
    <t>ИТОГО</t>
  </si>
  <si>
    <t>Гинекологические операции</t>
  </si>
  <si>
    <t>"КОНСУЛЬТАЦИИ ВРАЧЕЙ-СПЕЦИАЛИСТОВ, В ТОМ ЧИСЛЕ СОТРУДНИКОВ КАФЕДР"</t>
  </si>
  <si>
    <t>Медикаментозный аборт (врач второй квалификационной категории)</t>
  </si>
  <si>
    <t>Медикаментозный аборт (врач первой квалификационной категории)</t>
  </si>
  <si>
    <t>Ультразвуковое исследование органов брюшной полости</t>
  </si>
  <si>
    <t>Ультразвуковое исследование органов мочеполовой системы</t>
  </si>
  <si>
    <t>Ультразвуковое исследование других органов</t>
  </si>
  <si>
    <t>Специальные ультразвуковые исследования</t>
  </si>
  <si>
    <t>Забор крови на лабораторные исследования</t>
  </si>
  <si>
    <t>Анализ крови</t>
  </si>
  <si>
    <t>Анализ мочи</t>
  </si>
  <si>
    <t>Анализ кала</t>
  </si>
  <si>
    <t>Общий анализ мочи с обнаружением билирубина экспресс-тестом</t>
  </si>
  <si>
    <t>Электрокардиографические исследования</t>
  </si>
  <si>
    <t>Электрокардиографическое исследование с непрерывной суточной регистрацией электрокардиограммы в период свободной активности пациента (холтеровское мониторирование)</t>
  </si>
  <si>
    <t>Исследование функции внешнего дыхания (на автоматизированном оборудовании)</t>
  </si>
  <si>
    <t>Динамическое исследование артериального давления при непрерывной суточной регистрации
(суточное мониторирование артериального давления - СМАД)</t>
  </si>
  <si>
    <t>Динамическое исследование артериального давления при непрерывной суточной регистрации (суточное мониторирование артериального давления - СМАД) - стандартное</t>
  </si>
  <si>
    <t>"ОБЩАЯ ХИРУРГИЯ"</t>
  </si>
  <si>
    <t>УЧРЕЖДЕНИЕ "ГОМЕЛЬСКИЙ ОБЛАСТНОЙ КЛИНИЧЕСКИЙ ОНКОЛОГИЧЕСКИЙ ДИСПАНСЕР"</t>
  </si>
  <si>
    <t>ГУЗ "Гомельская городская</t>
  </si>
  <si>
    <t>имени С.В.Голуховой"</t>
  </si>
  <si>
    <t>Главный врач</t>
  </si>
  <si>
    <t>клиническая поликлиника № 5</t>
  </si>
  <si>
    <t>_______________В.А.Шаройко</t>
  </si>
  <si>
    <t>на платные медицинские услуги, оказываемые государственным учреждением здравоохранения</t>
  </si>
  <si>
    <t xml:space="preserve"> на платные медицинские услуги, оказываемые государственным учреждением здравоохранения</t>
  </si>
  <si>
    <t>"Гомельская городская клиническая поликлиника №5 имени С.В.Голуховой"</t>
  </si>
  <si>
    <t>платные медицинские услуги, оказываемые государственным учреждением здравоохранения</t>
  </si>
  <si>
    <t xml:space="preserve">для граждан, застрахованных по договорам </t>
  </si>
  <si>
    <t>добровольного страхования медицинских расходов</t>
  </si>
  <si>
    <t>"Гомельская  городская клиническая поликлиника №5 имени С.В.Голуховой"</t>
  </si>
  <si>
    <t>на цветных ультразвуковых аппаратах ( с количеством цифровых каналов более 512)</t>
  </si>
  <si>
    <t>"УЛЬТРАЗВУКОВАЯ ДИАГНОСТИКА"</t>
  </si>
  <si>
    <t>(пребывающих) в Республике Беларусь (нерезидентов)</t>
  </si>
  <si>
    <t xml:space="preserve"> для иностранных граждан временно проживающих </t>
  </si>
  <si>
    <t>"ПРОВЕДЕНИЕ ВСЕХ ВИДОВ ПРОФИЛАКТИЧЕСКИХ ОСМОТРОВ И</t>
  </si>
  <si>
    <t>МЕДИЦИНСКОГО ОСВИДЕТЕЛЬСТВОВАНИЯ ГРАЖДАН"</t>
  </si>
  <si>
    <t>Механический массаж на массажном кресле</t>
  </si>
  <si>
    <t>Забор крови из вены для всех видов исследования (ОАК, биохимический анализ крови, ИФА)</t>
  </si>
  <si>
    <t>Анализ крови "Тройка"</t>
  </si>
  <si>
    <t>Проведение процедуры вакцинации</t>
  </si>
  <si>
    <t>Консультация врача-специалиста второй квалификационной категории</t>
  </si>
  <si>
    <t>Консультация врача-специалиста первой квалификационной категории</t>
  </si>
  <si>
    <t>Консультация врача-специалиста высшей квалификационной категории</t>
  </si>
  <si>
    <t>"РЕФЛЕКСОТЕРАПИЯ"</t>
  </si>
  <si>
    <t>Классическое иглоукалывание (акупунктура)</t>
  </si>
  <si>
    <t>Игла акупунктурная 0,3*30</t>
  </si>
  <si>
    <t>шт</t>
  </si>
  <si>
    <t>Игла акупунктурная 0,3*50</t>
  </si>
  <si>
    <t>Первичная консультация врача-рефлексотерапевта</t>
  </si>
  <si>
    <t>Повторная консультация врача-рефлексотерапевта</t>
  </si>
  <si>
    <t>Консультация</t>
  </si>
  <si>
    <t>Методы рефлексотерапии</t>
  </si>
  <si>
    <t>Ударно-волновая терапия экстракорпоральная</t>
  </si>
  <si>
    <t>Общий анализ крови с подсчетом лейкоцитарной формулы, определением СОЭ и подсчетом тромбоцитов и ретикулоцитов неавтоматизированным методом</t>
  </si>
  <si>
    <t>Анализ кала на копрограмму</t>
  </si>
  <si>
    <t>Игла акупунктурная 0,3*75</t>
  </si>
  <si>
    <t>Фармакорефлексотерапия</t>
  </si>
  <si>
    <t>Первичный прием врача-специалиста второй квалификационной категории</t>
  </si>
  <si>
    <t>Повторный прием врача-специалиста второй квалификационной категории</t>
  </si>
  <si>
    <t>"ПРИЁМ ВРАЧЕЙ-СПЕЦИАЛИСТОВ"</t>
  </si>
  <si>
    <t>врач-терапевт</t>
  </si>
  <si>
    <t>врач общей практики</t>
  </si>
  <si>
    <t>Первичный прием врача-специалиста первой квалификационной категории</t>
  </si>
  <si>
    <t>Повторный прием врача-специалиста первой квалификационной категории</t>
  </si>
  <si>
    <t>врач-невролог</t>
  </si>
  <si>
    <t>врач-кардиолог</t>
  </si>
  <si>
    <t>врач-инфекционист</t>
  </si>
  <si>
    <t>врач-онколог</t>
  </si>
  <si>
    <t>врач-хирург</t>
  </si>
  <si>
    <t>врач-акушер-гинеколог</t>
  </si>
  <si>
    <t>врач-офтальмолог</t>
  </si>
  <si>
    <t>врач-оториноларинголог</t>
  </si>
  <si>
    <t>приём</t>
  </si>
  <si>
    <t>врач-экдоринолог</t>
  </si>
  <si>
    <t>Внутривенное струйное введение лекарственных средств (шприц 20.0)</t>
  </si>
  <si>
    <t>Прейскурант от 08.05.2026</t>
  </si>
  <si>
    <t xml:space="preserve">В.И. Штепа </t>
  </si>
  <si>
    <t>3,,26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</si>
</sst>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0_р_.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2"/>
      <color rgb="FFC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</cellStyleXfs>
  <cellXfs count="197">
    <xf numFmtId="0" fontId="0" fillId="0" borderId="0" xfId="0"/>
    <xf numFmtId="0" fontId="0" fillId="2" borderId="0" xfId="0" applyFill="1" applyBorder="1"/>
    <xf numFmtId="0" fontId="0" fillId="0" borderId="0" xfId="0" applyBorder="1"/>
    <xf numFmtId="0" fontId="0" fillId="0" borderId="1" xfId="0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2" fontId="6" fillId="0" borderId="1" xfId="2" applyNumberFormat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3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2" borderId="0" xfId="0" applyFont="1" applyFill="1" applyBorder="1"/>
    <xf numFmtId="165" fontId="6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2" borderId="0" xfId="0" applyFont="1" applyFill="1" applyBorder="1"/>
    <xf numFmtId="0" fontId="7" fillId="0" borderId="1" xfId="0" applyFont="1" applyBorder="1"/>
    <xf numFmtId="0" fontId="7" fillId="0" borderId="0" xfId="0" applyFont="1" applyBorder="1"/>
    <xf numFmtId="0" fontId="7" fillId="3" borderId="0" xfId="0" applyFont="1" applyFill="1" applyBorder="1"/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3" borderId="1" xfId="0" applyFont="1" applyFill="1" applyBorder="1"/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1" xfId="2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2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7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4" fillId="2" borderId="0" xfId="0" applyFont="1" applyFill="1" applyBorder="1"/>
    <xf numFmtId="0" fontId="14" fillId="0" borderId="0" xfId="0" applyFont="1" applyBorder="1"/>
    <xf numFmtId="0" fontId="12" fillId="2" borderId="0" xfId="0" applyFont="1" applyFill="1" applyBorder="1"/>
    <xf numFmtId="0" fontId="12" fillId="3" borderId="0" xfId="0" applyFont="1" applyFill="1" applyBorder="1"/>
    <xf numFmtId="0" fontId="12" fillId="0" borderId="0" xfId="0" applyFont="1" applyBorder="1"/>
    <xf numFmtId="0" fontId="12" fillId="2" borderId="1" xfId="0" applyFont="1" applyFill="1" applyBorder="1"/>
    <xf numFmtId="0" fontId="12" fillId="3" borderId="1" xfId="0" applyFont="1" applyFill="1" applyBorder="1"/>
    <xf numFmtId="0" fontId="12" fillId="0" borderId="1" xfId="0" applyFont="1" applyBorder="1"/>
    <xf numFmtId="0" fontId="15" fillId="0" borderId="0" xfId="0" applyFont="1" applyFill="1" applyBorder="1"/>
    <xf numFmtId="0" fontId="15" fillId="2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wrapText="1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1" xfId="0" applyFont="1" applyBorder="1"/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165" fontId="12" fillId="2" borderId="0" xfId="0" applyNumberFormat="1" applyFont="1" applyFill="1" applyBorder="1"/>
    <xf numFmtId="0" fontId="14" fillId="2" borderId="0" xfId="0" applyFont="1" applyFill="1" applyBorder="1" applyAlignment="1">
      <alignment horizontal="center"/>
    </xf>
    <xf numFmtId="165" fontId="14" fillId="2" borderId="0" xfId="0" applyNumberFormat="1" applyFont="1" applyFill="1" applyBorder="1"/>
    <xf numFmtId="0" fontId="6" fillId="0" borderId="0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" fontId="12" fillId="0" borderId="0" xfId="0" applyNumberFormat="1" applyFont="1"/>
    <xf numFmtId="0" fontId="7" fillId="0" borderId="0" xfId="0" applyFont="1"/>
    <xf numFmtId="0" fontId="10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165" fontId="12" fillId="2" borderId="0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left" vertical="center"/>
    </xf>
    <xf numFmtId="0" fontId="5" fillId="2" borderId="1" xfId="4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2"/>
    <cellStyle name="Обычный 2 2" xfId="3"/>
    <cellStyle name="Обычный_Лист1" xfId="1"/>
    <cellStyle name="Обычный_Лист1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748"/>
  <sheetViews>
    <sheetView view="pageBreakPreview" zoomScale="130" zoomScaleNormal="100" zoomScaleSheetLayoutView="130" workbookViewId="0">
      <selection activeCell="D225" sqref="D225"/>
    </sheetView>
  </sheetViews>
  <sheetFormatPr defaultRowHeight="15"/>
  <cols>
    <col min="1" max="1" width="4.7109375" style="105" customWidth="1"/>
    <col min="2" max="2" width="62.28515625" style="105" customWidth="1"/>
    <col min="3" max="3" width="16.140625" style="127" customWidth="1"/>
    <col min="4" max="4" width="11.85546875" style="128" customWidth="1"/>
    <col min="5" max="5" width="13.85546875" style="128" customWidth="1"/>
    <col min="6" max="6" width="14.5703125" style="128" customWidth="1"/>
    <col min="7" max="7" width="9.140625" style="105"/>
    <col min="8" max="8" width="9.85546875" style="105" bestFit="1" customWidth="1"/>
    <col min="9" max="9" width="12" style="105" customWidth="1"/>
    <col min="10" max="56" width="9.140625" style="105"/>
    <col min="57" max="57" width="9.140625" style="106"/>
    <col min="58" max="16384" width="9.140625" style="119"/>
  </cols>
  <sheetData>
    <row r="1" spans="1:64" s="106" customFormat="1" ht="19.5">
      <c r="A1" s="4"/>
      <c r="B1" s="5"/>
      <c r="C1" s="29"/>
      <c r="D1" s="156" t="s">
        <v>0</v>
      </c>
      <c r="E1" s="156"/>
      <c r="F1" s="156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64" s="106" customFormat="1" ht="19.5">
      <c r="A2" s="4"/>
      <c r="B2" s="5"/>
      <c r="C2" s="29"/>
      <c r="D2" s="157" t="s">
        <v>259</v>
      </c>
      <c r="E2" s="157"/>
      <c r="F2" s="157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64" s="106" customFormat="1" ht="19.5">
      <c r="A3" s="4"/>
      <c r="B3" s="5"/>
      <c r="C3" s="29"/>
      <c r="D3" s="124" t="s">
        <v>257</v>
      </c>
      <c r="E3" s="124"/>
      <c r="F3" s="124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64" s="106" customFormat="1" ht="19.5">
      <c r="A4" s="4"/>
      <c r="B4" s="5"/>
      <c r="C4" s="29"/>
      <c r="D4" s="124" t="s">
        <v>260</v>
      </c>
      <c r="E4" s="125"/>
      <c r="F4" s="12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64" s="106" customFormat="1" ht="19.5">
      <c r="A5" s="4"/>
      <c r="B5" s="5"/>
      <c r="C5" s="29"/>
      <c r="D5" s="124" t="s">
        <v>258</v>
      </c>
      <c r="E5" s="125"/>
      <c r="F5" s="12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64" s="106" customFormat="1" ht="19.5">
      <c r="A6" s="4"/>
      <c r="B6" s="5"/>
      <c r="C6" s="29"/>
      <c r="D6" s="157" t="s">
        <v>261</v>
      </c>
      <c r="E6" s="157"/>
      <c r="F6" s="157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</row>
    <row r="7" spans="1:64" s="106" customFormat="1" ht="19.5">
      <c r="A7" s="4"/>
      <c r="B7" s="5"/>
      <c r="C7" s="29"/>
      <c r="D7" s="140"/>
      <c r="E7" s="140"/>
      <c r="F7" s="140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</row>
    <row r="8" spans="1:64" s="106" customFormat="1" ht="20.25">
      <c r="A8" s="162" t="s">
        <v>314</v>
      </c>
      <c r="B8" s="162"/>
      <c r="C8" s="162"/>
      <c r="D8" s="162"/>
      <c r="E8" s="162"/>
      <c r="F8" s="162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</row>
    <row r="9" spans="1:64" s="105" customFormat="1" ht="20.25">
      <c r="A9" s="158" t="s">
        <v>262</v>
      </c>
      <c r="B9" s="158"/>
      <c r="C9" s="158"/>
      <c r="D9" s="158"/>
      <c r="E9" s="158"/>
      <c r="F9" s="158"/>
    </row>
    <row r="10" spans="1:64" s="105" customFormat="1" ht="20.25">
      <c r="A10" s="158" t="s">
        <v>268</v>
      </c>
      <c r="B10" s="158"/>
      <c r="C10" s="158"/>
      <c r="D10" s="158"/>
      <c r="E10" s="158"/>
      <c r="F10" s="158"/>
    </row>
    <row r="11" spans="1:64" s="105" customFormat="1" ht="20.25">
      <c r="A11" s="149" t="s">
        <v>208</v>
      </c>
      <c r="B11" s="149"/>
      <c r="C11" s="149"/>
      <c r="D11" s="149"/>
      <c r="E11" s="149"/>
      <c r="F11" s="149"/>
    </row>
    <row r="12" spans="1:64" s="107" customFormat="1" ht="63">
      <c r="A12" s="30" t="s">
        <v>1</v>
      </c>
      <c r="B12" s="30" t="s">
        <v>216</v>
      </c>
      <c r="C12" s="30" t="s">
        <v>158</v>
      </c>
      <c r="D12" s="12" t="s">
        <v>159</v>
      </c>
      <c r="E12" s="12" t="s">
        <v>2</v>
      </c>
      <c r="F12" s="12" t="s">
        <v>160</v>
      </c>
    </row>
    <row r="13" spans="1:64" s="107" customFormat="1" ht="15.75">
      <c r="A13" s="150" t="s">
        <v>238</v>
      </c>
      <c r="B13" s="151"/>
      <c r="C13" s="151"/>
      <c r="D13" s="151"/>
      <c r="E13" s="151"/>
      <c r="F13" s="152"/>
    </row>
    <row r="14" spans="1:64" s="108" customFormat="1" ht="31.5">
      <c r="A14" s="30">
        <v>1</v>
      </c>
      <c r="B14" s="10" t="s">
        <v>279</v>
      </c>
      <c r="C14" s="63" t="s">
        <v>161</v>
      </c>
      <c r="D14" s="12">
        <v>13.84</v>
      </c>
      <c r="E14" s="12" t="s">
        <v>224</v>
      </c>
      <c r="F14" s="12">
        <f>D14</f>
        <v>13.84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</row>
    <row r="15" spans="1:64" s="108" customFormat="1" ht="31.5">
      <c r="A15" s="30">
        <f t="shared" ref="A15:A16" si="0">A14+1</f>
        <v>2</v>
      </c>
      <c r="B15" s="10" t="s">
        <v>280</v>
      </c>
      <c r="C15" s="63" t="s">
        <v>161</v>
      </c>
      <c r="D15" s="12">
        <v>14.28</v>
      </c>
      <c r="E15" s="12" t="s">
        <v>224</v>
      </c>
      <c r="F15" s="12">
        <f>D15</f>
        <v>14.28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</row>
    <row r="16" spans="1:64" s="108" customFormat="1" ht="31.5">
      <c r="A16" s="30">
        <f t="shared" si="0"/>
        <v>3</v>
      </c>
      <c r="B16" s="10" t="s">
        <v>281</v>
      </c>
      <c r="C16" s="63" t="s">
        <v>161</v>
      </c>
      <c r="D16" s="30">
        <v>14.98</v>
      </c>
      <c r="E16" s="12" t="s">
        <v>224</v>
      </c>
      <c r="F16" s="12">
        <f>D16</f>
        <v>14.98</v>
      </c>
      <c r="G16" s="107"/>
      <c r="H16" s="144">
        <f>D14+D15+D16</f>
        <v>43.099999999999994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</row>
    <row r="17" spans="1:64" s="108" customFormat="1" ht="15.75">
      <c r="A17" s="159" t="s">
        <v>273</v>
      </c>
      <c r="B17" s="160"/>
      <c r="C17" s="160"/>
      <c r="D17" s="160"/>
      <c r="E17" s="160"/>
      <c r="F17" s="161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</row>
    <row r="18" spans="1:64" s="108" customFormat="1" ht="15.75">
      <c r="A18" s="153" t="s">
        <v>274</v>
      </c>
      <c r="B18" s="154"/>
      <c r="C18" s="154"/>
      <c r="D18" s="154"/>
      <c r="E18" s="154"/>
      <c r="F18" s="155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</row>
    <row r="19" spans="1:64" s="111" customFormat="1" ht="15.75">
      <c r="A19" s="123"/>
      <c r="B19" s="122" t="s">
        <v>225</v>
      </c>
      <c r="C19" s="123"/>
      <c r="D19" s="65"/>
      <c r="E19" s="65"/>
      <c r="F19" s="65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</row>
    <row r="20" spans="1:64" s="109" customFormat="1" ht="15.75">
      <c r="A20" s="68">
        <f>A16+1</f>
        <v>4</v>
      </c>
      <c r="B20" s="69" t="s">
        <v>3</v>
      </c>
      <c r="C20" s="68" t="s">
        <v>162</v>
      </c>
      <c r="D20" s="70">
        <v>2.63</v>
      </c>
      <c r="E20" s="12" t="s">
        <v>224</v>
      </c>
      <c r="F20" s="70">
        <f>D20</f>
        <v>2.63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</row>
    <row r="21" spans="1:64" s="109" customFormat="1" ht="15.75">
      <c r="A21" s="30">
        <f>A20+1</f>
        <v>5</v>
      </c>
      <c r="B21" s="11" t="s">
        <v>4</v>
      </c>
      <c r="C21" s="30" t="s">
        <v>162</v>
      </c>
      <c r="D21" s="12">
        <v>2.63</v>
      </c>
      <c r="E21" s="12" t="s">
        <v>224</v>
      </c>
      <c r="F21" s="12">
        <f>D21</f>
        <v>2.63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</row>
    <row r="22" spans="1:64" s="109" customFormat="1" ht="15.75">
      <c r="A22" s="30">
        <f t="shared" ref="A22:A29" si="1">A21+1</f>
        <v>6</v>
      </c>
      <c r="B22" s="11" t="s">
        <v>5</v>
      </c>
      <c r="C22" s="30" t="s">
        <v>162</v>
      </c>
      <c r="D22" s="12">
        <v>2.86</v>
      </c>
      <c r="E22" s="12" t="s">
        <v>224</v>
      </c>
      <c r="F22" s="12">
        <f>D22</f>
        <v>2.86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</row>
    <row r="23" spans="1:64" s="109" customFormat="1" ht="15.75">
      <c r="A23" s="30">
        <f t="shared" si="1"/>
        <v>7</v>
      </c>
      <c r="B23" s="11" t="s">
        <v>6</v>
      </c>
      <c r="C23" s="30" t="s">
        <v>162</v>
      </c>
      <c r="D23" s="12">
        <v>2.6</v>
      </c>
      <c r="E23" s="12" t="s">
        <v>224</v>
      </c>
      <c r="F23" s="12">
        <f>D23</f>
        <v>2.6</v>
      </c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</row>
    <row r="24" spans="1:64" s="109" customFormat="1" ht="15.75">
      <c r="A24" s="30">
        <f t="shared" si="1"/>
        <v>8</v>
      </c>
      <c r="B24" s="11" t="s">
        <v>7</v>
      </c>
      <c r="C24" s="30" t="s">
        <v>162</v>
      </c>
      <c r="D24" s="12">
        <v>2.39</v>
      </c>
      <c r="E24" s="12" t="s">
        <v>224</v>
      </c>
      <c r="F24" s="12">
        <f>D24</f>
        <v>2.39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</row>
    <row r="25" spans="1:64" s="109" customFormat="1" ht="15.75">
      <c r="A25" s="30">
        <f t="shared" si="1"/>
        <v>9</v>
      </c>
      <c r="B25" s="11" t="s">
        <v>8</v>
      </c>
      <c r="C25" s="30" t="s">
        <v>162</v>
      </c>
      <c r="D25" s="12">
        <v>5.95</v>
      </c>
      <c r="E25" s="12">
        <v>1.52</v>
      </c>
      <c r="F25" s="12">
        <f>D25+E25</f>
        <v>7.4700000000000006</v>
      </c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</row>
    <row r="26" spans="1:64" s="109" customFormat="1" ht="15.75">
      <c r="A26" s="30">
        <f t="shared" si="1"/>
        <v>10</v>
      </c>
      <c r="B26" s="11" t="s">
        <v>9</v>
      </c>
      <c r="C26" s="30" t="s">
        <v>162</v>
      </c>
      <c r="D26" s="12">
        <v>3.79</v>
      </c>
      <c r="E26" s="12">
        <v>0.01</v>
      </c>
      <c r="F26" s="12">
        <f>D26+E26</f>
        <v>3.8</v>
      </c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</row>
    <row r="27" spans="1:64" s="109" customFormat="1" ht="15.75">
      <c r="A27" s="30">
        <f t="shared" si="1"/>
        <v>11</v>
      </c>
      <c r="B27" s="11" t="s">
        <v>165</v>
      </c>
      <c r="C27" s="30" t="s">
        <v>162</v>
      </c>
      <c r="D27" s="12">
        <v>3.52</v>
      </c>
      <c r="E27" s="12" t="s">
        <v>224</v>
      </c>
      <c r="F27" s="12">
        <f>D27</f>
        <v>3.52</v>
      </c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</row>
    <row r="28" spans="1:64" s="109" customFormat="1" ht="31.5">
      <c r="A28" s="30">
        <f t="shared" si="1"/>
        <v>12</v>
      </c>
      <c r="B28" s="11" t="s">
        <v>10</v>
      </c>
      <c r="C28" s="30" t="s">
        <v>162</v>
      </c>
      <c r="D28" s="12">
        <v>3.77</v>
      </c>
      <c r="E28" s="12" t="s">
        <v>224</v>
      </c>
      <c r="F28" s="12">
        <f>D28</f>
        <v>3.77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</row>
    <row r="29" spans="1:64" s="109" customFormat="1" ht="15.75" customHeight="1">
      <c r="A29" s="30">
        <f t="shared" si="1"/>
        <v>13</v>
      </c>
      <c r="B29" s="11" t="s">
        <v>11</v>
      </c>
      <c r="C29" s="30" t="s">
        <v>162</v>
      </c>
      <c r="D29" s="12">
        <v>1</v>
      </c>
      <c r="E29" s="12" t="s">
        <v>224</v>
      </c>
      <c r="F29" s="12">
        <f>D29</f>
        <v>1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</row>
    <row r="30" spans="1:64" s="109" customFormat="1" ht="15.75">
      <c r="A30" s="30"/>
      <c r="B30" s="32" t="s">
        <v>220</v>
      </c>
      <c r="C30" s="30"/>
      <c r="D30" s="12"/>
      <c r="E30" s="71"/>
      <c r="F30" s="12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</row>
    <row r="31" spans="1:64" s="109" customFormat="1" ht="15.75">
      <c r="A31" s="30">
        <f>A29+1</f>
        <v>14</v>
      </c>
      <c r="B31" s="11" t="s">
        <v>12</v>
      </c>
      <c r="C31" s="30" t="s">
        <v>162</v>
      </c>
      <c r="D31" s="12">
        <v>9.3000000000000007</v>
      </c>
      <c r="E31" s="12">
        <v>0.05</v>
      </c>
      <c r="F31" s="12">
        <f>E31+D31</f>
        <v>9.3500000000000014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</row>
    <row r="32" spans="1:64" s="109" customFormat="1" ht="15.75">
      <c r="A32" s="30">
        <f>A31+1</f>
        <v>15</v>
      </c>
      <c r="B32" s="11" t="s">
        <v>13</v>
      </c>
      <c r="C32" s="30" t="s">
        <v>162</v>
      </c>
      <c r="D32" s="12">
        <v>3.22</v>
      </c>
      <c r="E32" s="12" t="s">
        <v>224</v>
      </c>
      <c r="F32" s="12">
        <f>D32</f>
        <v>3.22</v>
      </c>
      <c r="G32" s="107"/>
      <c r="H32" s="126">
        <f>SUM(D20:D32)</f>
        <v>43.66</v>
      </c>
      <c r="I32" s="126">
        <f>SUM(E20:E32)</f>
        <v>1.58</v>
      </c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</row>
    <row r="33" spans="1:56" s="108" customFormat="1" ht="15.75">
      <c r="A33" s="148" t="s">
        <v>14</v>
      </c>
      <c r="B33" s="148"/>
      <c r="C33" s="148"/>
      <c r="D33" s="148"/>
      <c r="E33" s="148"/>
      <c r="F33" s="148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</row>
    <row r="34" spans="1:56" s="108" customFormat="1" ht="15.75">
      <c r="A34" s="123"/>
      <c r="B34" s="32" t="s">
        <v>221</v>
      </c>
      <c r="C34" s="123"/>
      <c r="D34" s="65"/>
      <c r="E34" s="65"/>
      <c r="F34" s="65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</row>
    <row r="35" spans="1:56" s="109" customFormat="1" ht="15.75">
      <c r="A35" s="30">
        <f>A32+1</f>
        <v>16</v>
      </c>
      <c r="B35" s="10" t="s">
        <v>15</v>
      </c>
      <c r="C35" s="30" t="s">
        <v>163</v>
      </c>
      <c r="D35" s="12">
        <v>1.1000000000000001</v>
      </c>
      <c r="E35" s="12">
        <v>1.23</v>
      </c>
      <c r="F35" s="12">
        <f>D35+E35</f>
        <v>2.33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</row>
    <row r="36" spans="1:56" s="107" customFormat="1" ht="15.75">
      <c r="A36" s="30"/>
      <c r="B36" s="32" t="s">
        <v>237</v>
      </c>
      <c r="C36" s="30"/>
      <c r="D36" s="12"/>
      <c r="E36" s="12"/>
      <c r="F36" s="12"/>
    </row>
    <row r="37" spans="1:56" s="109" customFormat="1" ht="15.75">
      <c r="A37" s="30">
        <f>A35+1</f>
        <v>17</v>
      </c>
      <c r="B37" s="14" t="s">
        <v>17</v>
      </c>
      <c r="C37" s="31" t="s">
        <v>164</v>
      </c>
      <c r="D37" s="12">
        <v>6.89</v>
      </c>
      <c r="E37" s="12">
        <v>1.81</v>
      </c>
      <c r="F37" s="12">
        <f>D37+E37</f>
        <v>8.6999999999999993</v>
      </c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</row>
    <row r="38" spans="1:56" s="109" customFormat="1" ht="15.75">
      <c r="A38" s="30">
        <f>A37+1</f>
        <v>18</v>
      </c>
      <c r="B38" s="14" t="s">
        <v>18</v>
      </c>
      <c r="C38" s="31" t="s">
        <v>164</v>
      </c>
      <c r="D38" s="12">
        <v>6.83</v>
      </c>
      <c r="E38" s="12">
        <v>0.99</v>
      </c>
      <c r="F38" s="12">
        <f>D38+E38</f>
        <v>7.82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</row>
    <row r="39" spans="1:56" s="107" customFormat="1" ht="31.5">
      <c r="A39" s="30">
        <f>A38+1</f>
        <v>19</v>
      </c>
      <c r="B39" s="11" t="s">
        <v>239</v>
      </c>
      <c r="C39" s="31" t="s">
        <v>164</v>
      </c>
      <c r="D39" s="71">
        <v>54.73</v>
      </c>
      <c r="E39" s="71">
        <v>21.42</v>
      </c>
      <c r="F39" s="71">
        <f>D39+E39</f>
        <v>76.150000000000006</v>
      </c>
    </row>
    <row r="40" spans="1:56" s="107" customFormat="1" ht="31.5">
      <c r="A40" s="30">
        <f>A39+1</f>
        <v>20</v>
      </c>
      <c r="B40" s="11" t="s">
        <v>240</v>
      </c>
      <c r="C40" s="31" t="s">
        <v>164</v>
      </c>
      <c r="D40" s="71">
        <v>56.08</v>
      </c>
      <c r="E40" s="71">
        <v>21.42</v>
      </c>
      <c r="F40" s="71">
        <f>D40+E40</f>
        <v>77.5</v>
      </c>
    </row>
    <row r="41" spans="1:56" s="107" customFormat="1" ht="31.5">
      <c r="A41" s="30">
        <f>A40+1</f>
        <v>21</v>
      </c>
      <c r="B41" s="11" t="s">
        <v>16</v>
      </c>
      <c r="C41" s="31" t="s">
        <v>164</v>
      </c>
      <c r="D41" s="71">
        <v>58.09</v>
      </c>
      <c r="E41" s="71">
        <v>21.42</v>
      </c>
      <c r="F41" s="71">
        <f>D41+E41</f>
        <v>79.510000000000005</v>
      </c>
      <c r="H41" s="143">
        <f>SUM(D35:D41)</f>
        <v>183.72</v>
      </c>
      <c r="I41" s="143">
        <f>SUM(E35:E41)</f>
        <v>68.290000000000006</v>
      </c>
    </row>
    <row r="42" spans="1:56" s="108" customFormat="1" ht="15.75">
      <c r="A42" s="175" t="s">
        <v>19</v>
      </c>
      <c r="B42" s="175"/>
      <c r="C42" s="175"/>
      <c r="D42" s="175"/>
      <c r="E42" s="175"/>
      <c r="F42" s="175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</row>
    <row r="43" spans="1:56" s="109" customFormat="1" ht="15.75">
      <c r="A43" s="30">
        <f>A41+1</f>
        <v>22</v>
      </c>
      <c r="B43" s="10" t="s">
        <v>20</v>
      </c>
      <c r="C43" s="30" t="s">
        <v>163</v>
      </c>
      <c r="D43" s="12">
        <v>8.11</v>
      </c>
      <c r="E43" s="12">
        <v>0.01</v>
      </c>
      <c r="F43" s="12">
        <f>D43+E43</f>
        <v>8.1199999999999992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</row>
    <row r="44" spans="1:56" s="109" customFormat="1" ht="31.5">
      <c r="A44" s="30">
        <f>A43+1</f>
        <v>23</v>
      </c>
      <c r="B44" s="14" t="s">
        <v>22</v>
      </c>
      <c r="C44" s="30" t="s">
        <v>163</v>
      </c>
      <c r="D44" s="12">
        <v>4.07</v>
      </c>
      <c r="E44" s="12">
        <v>0.82</v>
      </c>
      <c r="F44" s="12">
        <f>D44+E44</f>
        <v>4.8900000000000006</v>
      </c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</row>
    <row r="45" spans="1:56" s="109" customFormat="1" ht="15.75">
      <c r="A45" s="30">
        <f>A44+1</f>
        <v>24</v>
      </c>
      <c r="B45" s="10" t="s">
        <v>21</v>
      </c>
      <c r="C45" s="30" t="s">
        <v>163</v>
      </c>
      <c r="D45" s="12">
        <v>6.08</v>
      </c>
      <c r="E45" s="12">
        <v>0.01</v>
      </c>
      <c r="F45" s="12">
        <f>D45+E45</f>
        <v>6.09</v>
      </c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</row>
    <row r="46" spans="1:56" s="109" customFormat="1" ht="15.75">
      <c r="A46" s="30">
        <f>A45+1</f>
        <v>25</v>
      </c>
      <c r="B46" s="14" t="s">
        <v>23</v>
      </c>
      <c r="C46" s="30" t="s">
        <v>163</v>
      </c>
      <c r="D46" s="12">
        <v>8.14</v>
      </c>
      <c r="E46" s="12" t="s">
        <v>224</v>
      </c>
      <c r="F46" s="12">
        <f>D46</f>
        <v>8.14</v>
      </c>
      <c r="G46" s="107"/>
      <c r="H46" s="126">
        <f>SUM(D43:D46)</f>
        <v>26.4</v>
      </c>
      <c r="I46" s="126">
        <f>SUM(E43:E46)</f>
        <v>0.84</v>
      </c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</row>
    <row r="47" spans="1:56" s="108" customFormat="1" ht="15.75">
      <c r="A47" s="163" t="s">
        <v>24</v>
      </c>
      <c r="B47" s="163"/>
      <c r="C47" s="163"/>
      <c r="D47" s="163"/>
      <c r="E47" s="163"/>
      <c r="F47" s="163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</row>
    <row r="48" spans="1:56" s="109" customFormat="1" ht="15.75">
      <c r="A48" s="30">
        <f>A46+1</f>
        <v>26</v>
      </c>
      <c r="B48" s="10" t="s">
        <v>25</v>
      </c>
      <c r="C48" s="30" t="s">
        <v>163</v>
      </c>
      <c r="D48" s="12">
        <v>2.48</v>
      </c>
      <c r="E48" s="12">
        <v>0.18</v>
      </c>
      <c r="F48" s="12">
        <f>D48+E48</f>
        <v>2.66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</row>
    <row r="49" spans="1:57" s="109" customFormat="1" ht="15.75">
      <c r="A49" s="30">
        <f>A48+1</f>
        <v>27</v>
      </c>
      <c r="B49" s="10" t="s">
        <v>26</v>
      </c>
      <c r="C49" s="30" t="s">
        <v>163</v>
      </c>
      <c r="D49" s="12">
        <v>6.59</v>
      </c>
      <c r="E49" s="12">
        <v>2</v>
      </c>
      <c r="F49" s="12">
        <f>D49+E49</f>
        <v>8.59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</row>
    <row r="50" spans="1:57" s="112" customFormat="1" ht="16.5" customHeight="1">
      <c r="A50" s="30">
        <f>A49+1</f>
        <v>28</v>
      </c>
      <c r="B50" s="14" t="s">
        <v>27</v>
      </c>
      <c r="C50" s="30" t="s">
        <v>163</v>
      </c>
      <c r="D50" s="12">
        <v>3.29</v>
      </c>
      <c r="E50" s="12" t="s">
        <v>224</v>
      </c>
      <c r="F50" s="12">
        <f>D50</f>
        <v>3.29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9"/>
    </row>
    <row r="51" spans="1:57" s="112" customFormat="1" ht="15.75">
      <c r="A51" s="30">
        <f>A50+1</f>
        <v>29</v>
      </c>
      <c r="B51" s="14" t="s">
        <v>28</v>
      </c>
      <c r="C51" s="30" t="s">
        <v>163</v>
      </c>
      <c r="D51" s="12">
        <v>6.23</v>
      </c>
      <c r="E51" s="12">
        <v>0.99</v>
      </c>
      <c r="F51" s="12">
        <f>D51+E51</f>
        <v>7.2200000000000006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9"/>
    </row>
    <row r="52" spans="1:57" s="112" customFormat="1" ht="15.75">
      <c r="A52" s="30">
        <f>A51+1</f>
        <v>30</v>
      </c>
      <c r="B52" s="14" t="s">
        <v>29</v>
      </c>
      <c r="C52" s="30" t="s">
        <v>163</v>
      </c>
      <c r="D52" s="12">
        <v>9.82</v>
      </c>
      <c r="E52" s="12">
        <v>0.9</v>
      </c>
      <c r="F52" s="12">
        <f>D52+E52</f>
        <v>10.72</v>
      </c>
      <c r="G52" s="107"/>
      <c r="H52" s="126">
        <f>SUM(D48:D52)</f>
        <v>28.41</v>
      </c>
      <c r="I52" s="126">
        <f>SUM(E48:E52)</f>
        <v>4.07</v>
      </c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9"/>
    </row>
    <row r="53" spans="1:57" s="112" customFormat="1" ht="15.75">
      <c r="A53" s="177" t="s">
        <v>255</v>
      </c>
      <c r="B53" s="178"/>
      <c r="C53" s="178"/>
      <c r="D53" s="178"/>
      <c r="E53" s="178"/>
      <c r="F53" s="178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9"/>
    </row>
    <row r="54" spans="1:57" s="112" customFormat="1" ht="31.5">
      <c r="A54" s="179">
        <f>A52+1</f>
        <v>31</v>
      </c>
      <c r="B54" s="48" t="s">
        <v>234</v>
      </c>
      <c r="C54" s="49" t="s">
        <v>164</v>
      </c>
      <c r="D54" s="72">
        <v>13.77</v>
      </c>
      <c r="E54" s="72">
        <v>2.73</v>
      </c>
      <c r="F54" s="12">
        <f>D54+E54</f>
        <v>16.5</v>
      </c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9"/>
    </row>
    <row r="55" spans="1:57" s="112" customFormat="1" ht="48" customHeight="1">
      <c r="A55" s="180"/>
      <c r="B55" s="48" t="s">
        <v>235</v>
      </c>
      <c r="C55" s="49" t="s">
        <v>166</v>
      </c>
      <c r="D55" s="72">
        <v>15.44</v>
      </c>
      <c r="E55" s="72">
        <v>7.97</v>
      </c>
      <c r="F55" s="12">
        <f>D55+E55</f>
        <v>23.41</v>
      </c>
      <c r="G55" s="54" t="s">
        <v>256</v>
      </c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9"/>
    </row>
    <row r="56" spans="1:57" s="112" customFormat="1" ht="15.75">
      <c r="A56" s="49"/>
      <c r="B56" s="48" t="s">
        <v>236</v>
      </c>
      <c r="C56" s="48"/>
      <c r="D56" s="72">
        <f>D54+D55</f>
        <v>29.21</v>
      </c>
      <c r="E56" s="72">
        <f>E54+E55</f>
        <v>10.7</v>
      </c>
      <c r="F56" s="72">
        <f>F54+F55</f>
        <v>39.909999999999997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9"/>
    </row>
    <row r="57" spans="1:57" s="111" customFormat="1" ht="15.75">
      <c r="A57" s="176" t="s">
        <v>30</v>
      </c>
      <c r="B57" s="176"/>
      <c r="C57" s="176"/>
      <c r="D57" s="176"/>
      <c r="E57" s="176"/>
      <c r="F57" s="176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8"/>
    </row>
    <row r="58" spans="1:57" s="112" customFormat="1" ht="15.75">
      <c r="A58" s="30">
        <f>A54+1</f>
        <v>32</v>
      </c>
      <c r="B58" s="11" t="s">
        <v>31</v>
      </c>
      <c r="C58" s="30" t="s">
        <v>166</v>
      </c>
      <c r="D58" s="12">
        <v>5.76</v>
      </c>
      <c r="E58" s="12">
        <v>0.03</v>
      </c>
      <c r="F58" s="12">
        <f>D58+E58</f>
        <v>5.79</v>
      </c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9"/>
    </row>
    <row r="59" spans="1:57" s="112" customFormat="1" ht="15.75" customHeight="1">
      <c r="A59" s="30">
        <f>A58+1</f>
        <v>33</v>
      </c>
      <c r="B59" s="11" t="s">
        <v>32</v>
      </c>
      <c r="C59" s="30" t="s">
        <v>166</v>
      </c>
      <c r="D59" s="12">
        <v>8.43</v>
      </c>
      <c r="E59" s="12">
        <v>0.03</v>
      </c>
      <c r="F59" s="12">
        <f>D59+E59</f>
        <v>8.4599999999999991</v>
      </c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9"/>
    </row>
    <row r="60" spans="1:57" s="109" customFormat="1" ht="15.75">
      <c r="A60" s="30">
        <f t="shared" ref="A60:A87" si="2">A59+1</f>
        <v>34</v>
      </c>
      <c r="B60" s="11" t="s">
        <v>33</v>
      </c>
      <c r="C60" s="30" t="s">
        <v>166</v>
      </c>
      <c r="D60" s="12">
        <v>9.1</v>
      </c>
      <c r="E60" s="12">
        <v>0.03</v>
      </c>
      <c r="F60" s="12">
        <f>D60+E60</f>
        <v>9.129999999999999</v>
      </c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</row>
    <row r="61" spans="1:57" s="109" customFormat="1" ht="15.75">
      <c r="A61" s="30">
        <f t="shared" si="2"/>
        <v>35</v>
      </c>
      <c r="B61" s="11" t="s">
        <v>34</v>
      </c>
      <c r="C61" s="30" t="s">
        <v>166</v>
      </c>
      <c r="D61" s="12">
        <v>8.39</v>
      </c>
      <c r="E61" s="12">
        <v>0.03</v>
      </c>
      <c r="F61" s="12">
        <f t="shared" ref="F61:F71" si="3">D61+E61</f>
        <v>8.42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</row>
    <row r="62" spans="1:57" s="109" customFormat="1" ht="15.75" customHeight="1">
      <c r="A62" s="30">
        <f t="shared" si="2"/>
        <v>36</v>
      </c>
      <c r="B62" s="11" t="s">
        <v>35</v>
      </c>
      <c r="C62" s="30" t="s">
        <v>166</v>
      </c>
      <c r="D62" s="12">
        <v>6.49</v>
      </c>
      <c r="E62" s="12">
        <v>0.03</v>
      </c>
      <c r="F62" s="12">
        <f t="shared" si="3"/>
        <v>6.5200000000000005</v>
      </c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</row>
    <row r="63" spans="1:57" s="109" customFormat="1" ht="31.5">
      <c r="A63" s="30">
        <f t="shared" si="2"/>
        <v>37</v>
      </c>
      <c r="B63" s="11" t="s">
        <v>36</v>
      </c>
      <c r="C63" s="30" t="s">
        <v>166</v>
      </c>
      <c r="D63" s="12">
        <v>12.81</v>
      </c>
      <c r="E63" s="12">
        <v>0.03</v>
      </c>
      <c r="F63" s="12">
        <f t="shared" si="3"/>
        <v>12.84</v>
      </c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</row>
    <row r="64" spans="1:57" s="109" customFormat="1" ht="15.75">
      <c r="A64" s="30">
        <f t="shared" si="2"/>
        <v>38</v>
      </c>
      <c r="B64" s="11" t="s">
        <v>37</v>
      </c>
      <c r="C64" s="30" t="s">
        <v>166</v>
      </c>
      <c r="D64" s="12">
        <v>27.26</v>
      </c>
      <c r="E64" s="12">
        <v>0.03</v>
      </c>
      <c r="F64" s="12">
        <f t="shared" si="3"/>
        <v>27.290000000000003</v>
      </c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</row>
    <row r="65" spans="1:56" s="109" customFormat="1" ht="15.75">
      <c r="A65" s="30">
        <f t="shared" si="2"/>
        <v>39</v>
      </c>
      <c r="B65" s="11" t="s">
        <v>38</v>
      </c>
      <c r="C65" s="30" t="s">
        <v>166</v>
      </c>
      <c r="D65" s="12">
        <v>31.8</v>
      </c>
      <c r="E65" s="12">
        <v>0.03</v>
      </c>
      <c r="F65" s="12">
        <f t="shared" si="3"/>
        <v>31.830000000000002</v>
      </c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</row>
    <row r="66" spans="1:56" s="109" customFormat="1" ht="15.75">
      <c r="A66" s="30">
        <f t="shared" si="2"/>
        <v>40</v>
      </c>
      <c r="B66" s="11" t="s">
        <v>39</v>
      </c>
      <c r="C66" s="30" t="s">
        <v>166</v>
      </c>
      <c r="D66" s="12">
        <v>45.39</v>
      </c>
      <c r="E66" s="12">
        <v>0.03</v>
      </c>
      <c r="F66" s="12">
        <f t="shared" si="3"/>
        <v>45.42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</row>
    <row r="67" spans="1:56" s="109" customFormat="1" ht="15.75">
      <c r="A67" s="30">
        <f t="shared" si="2"/>
        <v>41</v>
      </c>
      <c r="B67" s="11" t="s">
        <v>40</v>
      </c>
      <c r="C67" s="30" t="s">
        <v>166</v>
      </c>
      <c r="D67" s="12">
        <v>36.270000000000003</v>
      </c>
      <c r="E67" s="12">
        <v>0.03</v>
      </c>
      <c r="F67" s="12">
        <f t="shared" si="3"/>
        <v>36.300000000000004</v>
      </c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</row>
    <row r="68" spans="1:56" s="109" customFormat="1" ht="15.75">
      <c r="A68" s="30">
        <f t="shared" si="2"/>
        <v>42</v>
      </c>
      <c r="B68" s="11" t="s">
        <v>41</v>
      </c>
      <c r="C68" s="30" t="s">
        <v>166</v>
      </c>
      <c r="D68" s="12">
        <v>5.76</v>
      </c>
      <c r="E68" s="12">
        <v>0.03</v>
      </c>
      <c r="F68" s="12">
        <f t="shared" si="3"/>
        <v>5.79</v>
      </c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</row>
    <row r="69" spans="1:56" s="109" customFormat="1" ht="15.75">
      <c r="A69" s="30">
        <f t="shared" si="2"/>
        <v>43</v>
      </c>
      <c r="B69" s="11" t="s">
        <v>42</v>
      </c>
      <c r="C69" s="30" t="s">
        <v>166</v>
      </c>
      <c r="D69" s="12">
        <v>8.42</v>
      </c>
      <c r="E69" s="12">
        <v>0.03</v>
      </c>
      <c r="F69" s="12">
        <f t="shared" si="3"/>
        <v>8.4499999999999993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</row>
    <row r="70" spans="1:56" s="109" customFormat="1" ht="16.5" customHeight="1">
      <c r="A70" s="30">
        <f t="shared" si="2"/>
        <v>44</v>
      </c>
      <c r="B70" s="11" t="s">
        <v>43</v>
      </c>
      <c r="C70" s="30" t="s">
        <v>166</v>
      </c>
      <c r="D70" s="12">
        <v>5.77</v>
      </c>
      <c r="E70" s="12">
        <v>0.03</v>
      </c>
      <c r="F70" s="12">
        <f t="shared" si="3"/>
        <v>5.8</v>
      </c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</row>
    <row r="71" spans="1:56" s="109" customFormat="1" ht="15.75" customHeight="1">
      <c r="A71" s="30">
        <f t="shared" si="2"/>
        <v>45</v>
      </c>
      <c r="B71" s="11" t="s">
        <v>44</v>
      </c>
      <c r="C71" s="30" t="s">
        <v>166</v>
      </c>
      <c r="D71" s="12">
        <v>8.43</v>
      </c>
      <c r="E71" s="12">
        <v>0.03</v>
      </c>
      <c r="F71" s="12">
        <f t="shared" si="3"/>
        <v>8.4599999999999991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</row>
    <row r="72" spans="1:56" s="109" customFormat="1" ht="15.75">
      <c r="A72" s="30">
        <f t="shared" si="2"/>
        <v>46</v>
      </c>
      <c r="B72" s="15" t="s">
        <v>45</v>
      </c>
      <c r="C72" s="30" t="s">
        <v>166</v>
      </c>
      <c r="D72" s="73">
        <v>5.72</v>
      </c>
      <c r="E72" s="12">
        <v>0.03</v>
      </c>
      <c r="F72" s="73">
        <f>D72+E72</f>
        <v>5.75</v>
      </c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</row>
    <row r="73" spans="1:56" s="109" customFormat="1" ht="15.75">
      <c r="A73" s="30">
        <f t="shared" si="2"/>
        <v>47</v>
      </c>
      <c r="B73" s="15" t="s">
        <v>46</v>
      </c>
      <c r="C73" s="30" t="s">
        <v>166</v>
      </c>
      <c r="D73" s="73">
        <v>8.44</v>
      </c>
      <c r="E73" s="12">
        <v>0.03</v>
      </c>
      <c r="F73" s="73">
        <f t="shared" ref="F73:F86" si="4">D73+E73</f>
        <v>8.4699999999999989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</row>
    <row r="74" spans="1:56" s="109" customFormat="1" ht="15.75">
      <c r="A74" s="30">
        <f t="shared" si="2"/>
        <v>48</v>
      </c>
      <c r="B74" s="15" t="s">
        <v>47</v>
      </c>
      <c r="C74" s="30" t="s">
        <v>166</v>
      </c>
      <c r="D74" s="73">
        <v>5.76</v>
      </c>
      <c r="E74" s="12">
        <v>0.03</v>
      </c>
      <c r="F74" s="73">
        <f t="shared" si="4"/>
        <v>5.79</v>
      </c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</row>
    <row r="75" spans="1:56" s="109" customFormat="1" ht="15.75">
      <c r="A75" s="30">
        <f t="shared" si="2"/>
        <v>49</v>
      </c>
      <c r="B75" s="15" t="s">
        <v>48</v>
      </c>
      <c r="C75" s="30" t="s">
        <v>166</v>
      </c>
      <c r="D75" s="73">
        <v>8.44</v>
      </c>
      <c r="E75" s="12">
        <v>0.03</v>
      </c>
      <c r="F75" s="73">
        <f t="shared" si="4"/>
        <v>8.4699999999999989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</row>
    <row r="76" spans="1:56" s="109" customFormat="1" ht="15.75">
      <c r="A76" s="30">
        <f t="shared" si="2"/>
        <v>50</v>
      </c>
      <c r="B76" s="15" t="s">
        <v>49</v>
      </c>
      <c r="C76" s="30" t="s">
        <v>166</v>
      </c>
      <c r="D76" s="73">
        <v>8.44</v>
      </c>
      <c r="E76" s="12">
        <v>0.03</v>
      </c>
      <c r="F76" s="73">
        <f t="shared" si="4"/>
        <v>8.4699999999999989</v>
      </c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</row>
    <row r="77" spans="1:56" s="109" customFormat="1" ht="15.75">
      <c r="A77" s="30">
        <f t="shared" si="2"/>
        <v>51</v>
      </c>
      <c r="B77" s="15" t="s">
        <v>50</v>
      </c>
      <c r="C77" s="30" t="s">
        <v>166</v>
      </c>
      <c r="D77" s="73">
        <v>5.76</v>
      </c>
      <c r="E77" s="12">
        <v>0.03</v>
      </c>
      <c r="F77" s="73">
        <f>D77+E77</f>
        <v>5.79</v>
      </c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</row>
    <row r="78" spans="1:56" s="109" customFormat="1" ht="15.75">
      <c r="A78" s="30">
        <f t="shared" si="2"/>
        <v>52</v>
      </c>
      <c r="B78" s="15" t="s">
        <v>51</v>
      </c>
      <c r="C78" s="30" t="s">
        <v>166</v>
      </c>
      <c r="D78" s="73">
        <v>8.44</v>
      </c>
      <c r="E78" s="12">
        <v>0.03</v>
      </c>
      <c r="F78" s="73">
        <f t="shared" ref="F78:F82" si="5">D78+E78</f>
        <v>8.4699999999999989</v>
      </c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</row>
    <row r="79" spans="1:56" s="109" customFormat="1" ht="15.75">
      <c r="A79" s="30">
        <f t="shared" si="2"/>
        <v>53</v>
      </c>
      <c r="B79" s="15" t="s">
        <v>52</v>
      </c>
      <c r="C79" s="30" t="s">
        <v>166</v>
      </c>
      <c r="D79" s="73">
        <v>5.76</v>
      </c>
      <c r="E79" s="12">
        <v>0.03</v>
      </c>
      <c r="F79" s="73">
        <f t="shared" si="5"/>
        <v>5.79</v>
      </c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</row>
    <row r="80" spans="1:56" s="109" customFormat="1" ht="15.75">
      <c r="A80" s="30">
        <f t="shared" si="2"/>
        <v>54</v>
      </c>
      <c r="B80" s="15" t="s">
        <v>53</v>
      </c>
      <c r="C80" s="30" t="s">
        <v>166</v>
      </c>
      <c r="D80" s="73">
        <v>8.44</v>
      </c>
      <c r="E80" s="12">
        <v>0.03</v>
      </c>
      <c r="F80" s="73">
        <f t="shared" si="5"/>
        <v>8.4699999999999989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</row>
    <row r="81" spans="1:56" s="109" customFormat="1" ht="15.75">
      <c r="A81" s="30">
        <f t="shared" si="2"/>
        <v>55</v>
      </c>
      <c r="B81" s="15" t="s">
        <v>54</v>
      </c>
      <c r="C81" s="30" t="s">
        <v>166</v>
      </c>
      <c r="D81" s="73">
        <v>8.44</v>
      </c>
      <c r="E81" s="12">
        <v>0.03</v>
      </c>
      <c r="F81" s="73">
        <f t="shared" si="5"/>
        <v>8.4699999999999989</v>
      </c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</row>
    <row r="82" spans="1:56" s="109" customFormat="1" ht="15.75">
      <c r="A82" s="30">
        <f t="shared" si="2"/>
        <v>56</v>
      </c>
      <c r="B82" s="15" t="s">
        <v>55</v>
      </c>
      <c r="C82" s="30" t="s">
        <v>166</v>
      </c>
      <c r="D82" s="73">
        <v>14.03</v>
      </c>
      <c r="E82" s="12">
        <v>0.03</v>
      </c>
      <c r="F82" s="73">
        <f t="shared" si="5"/>
        <v>14.059999999999999</v>
      </c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</row>
    <row r="83" spans="1:56" s="109" customFormat="1" ht="31.5">
      <c r="A83" s="30">
        <f t="shared" si="2"/>
        <v>57</v>
      </c>
      <c r="B83" s="15" t="s">
        <v>56</v>
      </c>
      <c r="C83" s="30" t="s">
        <v>166</v>
      </c>
      <c r="D83" s="73">
        <v>14.03</v>
      </c>
      <c r="E83" s="12">
        <v>0.03</v>
      </c>
      <c r="F83" s="73">
        <f t="shared" si="4"/>
        <v>14.059999999999999</v>
      </c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</row>
    <row r="84" spans="1:56" s="109" customFormat="1" ht="15.75">
      <c r="A84" s="30">
        <f t="shared" si="2"/>
        <v>58</v>
      </c>
      <c r="B84" s="15" t="s">
        <v>57</v>
      </c>
      <c r="C84" s="30" t="s">
        <v>166</v>
      </c>
      <c r="D84" s="73">
        <v>11.37</v>
      </c>
      <c r="E84" s="12">
        <v>0.03</v>
      </c>
      <c r="F84" s="73">
        <f t="shared" si="4"/>
        <v>11.399999999999999</v>
      </c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</row>
    <row r="85" spans="1:56" s="109" customFormat="1" ht="15.75">
      <c r="A85" s="30">
        <f t="shared" si="2"/>
        <v>59</v>
      </c>
      <c r="B85" s="15" t="s">
        <v>58</v>
      </c>
      <c r="C85" s="30" t="s">
        <v>166</v>
      </c>
      <c r="D85" s="73">
        <v>5.76</v>
      </c>
      <c r="E85" s="12">
        <v>0.03</v>
      </c>
      <c r="F85" s="73">
        <f t="shared" si="4"/>
        <v>5.79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</row>
    <row r="86" spans="1:56" s="109" customFormat="1" ht="15.75">
      <c r="A86" s="30">
        <f t="shared" si="2"/>
        <v>60</v>
      </c>
      <c r="B86" s="15" t="s">
        <v>59</v>
      </c>
      <c r="C86" s="30" t="s">
        <v>166</v>
      </c>
      <c r="D86" s="73">
        <v>5.76</v>
      </c>
      <c r="E86" s="12">
        <v>0.03</v>
      </c>
      <c r="F86" s="73">
        <f t="shared" si="4"/>
        <v>5.79</v>
      </c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</row>
    <row r="87" spans="1:56" s="109" customFormat="1" ht="31.5">
      <c r="A87" s="30">
        <f t="shared" si="2"/>
        <v>61</v>
      </c>
      <c r="B87" s="15" t="s">
        <v>60</v>
      </c>
      <c r="C87" s="30" t="s">
        <v>166</v>
      </c>
      <c r="D87" s="73">
        <v>9.5500000000000007</v>
      </c>
      <c r="E87" s="12" t="s">
        <v>224</v>
      </c>
      <c r="F87" s="73">
        <f>D87</f>
        <v>9.5500000000000007</v>
      </c>
      <c r="G87" s="107"/>
      <c r="H87" s="143">
        <f>SUM(D58:D87)</f>
        <v>354.21999999999991</v>
      </c>
      <c r="I87" s="143">
        <f>SUM(E58:E87)</f>
        <v>0.87000000000000055</v>
      </c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</row>
    <row r="88" spans="1:56" s="108" customFormat="1" ht="15.75">
      <c r="A88" s="165" t="s">
        <v>270</v>
      </c>
      <c r="B88" s="165"/>
      <c r="C88" s="165"/>
      <c r="D88" s="165"/>
      <c r="E88" s="165"/>
      <c r="F88" s="165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</row>
    <row r="89" spans="1:56" s="108" customFormat="1" ht="15.75">
      <c r="A89" s="173" t="s">
        <v>269</v>
      </c>
      <c r="B89" s="173"/>
      <c r="C89" s="173"/>
      <c r="D89" s="173"/>
      <c r="E89" s="173"/>
      <c r="F89" s="173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</row>
    <row r="90" spans="1:56" s="108" customFormat="1" ht="15.75">
      <c r="A90" s="120"/>
      <c r="B90" s="20" t="s">
        <v>241</v>
      </c>
      <c r="C90" s="120"/>
      <c r="D90" s="74"/>
      <c r="E90" s="74"/>
      <c r="F90" s="74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</row>
    <row r="91" spans="1:56" s="107" customFormat="1" ht="15.75">
      <c r="A91" s="30">
        <f>A87+1</f>
        <v>62</v>
      </c>
      <c r="B91" s="16" t="s">
        <v>61</v>
      </c>
      <c r="C91" s="31" t="s">
        <v>166</v>
      </c>
      <c r="D91" s="56">
        <v>9.24</v>
      </c>
      <c r="E91" s="12">
        <v>0.14000000000000001</v>
      </c>
      <c r="F91" s="12">
        <f>D91+E91</f>
        <v>9.3800000000000008</v>
      </c>
    </row>
    <row r="92" spans="1:56" s="107" customFormat="1" ht="15.75">
      <c r="A92" s="30">
        <f>A91+1</f>
        <v>63</v>
      </c>
      <c r="B92" s="16" t="s">
        <v>62</v>
      </c>
      <c r="C92" s="31" t="s">
        <v>166</v>
      </c>
      <c r="D92" s="12">
        <v>15.57</v>
      </c>
      <c r="E92" s="12">
        <v>0.27</v>
      </c>
      <c r="F92" s="12">
        <f t="shared" ref="F92:F117" si="6">D92+E92</f>
        <v>15.84</v>
      </c>
    </row>
    <row r="93" spans="1:56" s="107" customFormat="1" ht="15.75">
      <c r="A93" s="30">
        <f>A92+1</f>
        <v>64</v>
      </c>
      <c r="B93" s="16" t="s">
        <v>63</v>
      </c>
      <c r="C93" s="31" t="s">
        <v>166</v>
      </c>
      <c r="D93" s="12">
        <v>9.24</v>
      </c>
      <c r="E93" s="12">
        <v>0.14000000000000001</v>
      </c>
      <c r="F93" s="12">
        <f t="shared" si="6"/>
        <v>9.3800000000000008</v>
      </c>
    </row>
    <row r="94" spans="1:56" s="107" customFormat="1" ht="15.75">
      <c r="A94" s="30">
        <f>A93+1</f>
        <v>65</v>
      </c>
      <c r="B94" s="16" t="s">
        <v>64</v>
      </c>
      <c r="C94" s="31" t="s">
        <v>166</v>
      </c>
      <c r="D94" s="12">
        <v>6.2</v>
      </c>
      <c r="E94" s="12">
        <v>0.14000000000000001</v>
      </c>
      <c r="F94" s="12">
        <f t="shared" si="6"/>
        <v>6.34</v>
      </c>
    </row>
    <row r="95" spans="1:56" s="107" customFormat="1" ht="15.75" customHeight="1">
      <c r="A95" s="30"/>
      <c r="B95" s="39" t="s">
        <v>242</v>
      </c>
      <c r="C95" s="31"/>
      <c r="D95" s="12"/>
      <c r="E95" s="12"/>
      <c r="F95" s="12"/>
    </row>
    <row r="96" spans="1:56" s="107" customFormat="1" ht="15.75">
      <c r="A96" s="30">
        <f>A94+1</f>
        <v>66</v>
      </c>
      <c r="B96" s="16" t="s">
        <v>65</v>
      </c>
      <c r="C96" s="31" t="s">
        <v>166</v>
      </c>
      <c r="D96" s="12">
        <v>12.54</v>
      </c>
      <c r="E96" s="12">
        <v>0.14000000000000001</v>
      </c>
      <c r="F96" s="12">
        <f t="shared" si="6"/>
        <v>12.68</v>
      </c>
    </row>
    <row r="97" spans="1:6" s="107" customFormat="1" ht="15.75">
      <c r="A97" s="30">
        <f>A96+1</f>
        <v>67</v>
      </c>
      <c r="B97" s="16" t="s">
        <v>66</v>
      </c>
      <c r="C97" s="31" t="s">
        <v>166</v>
      </c>
      <c r="D97" s="56">
        <v>6.23</v>
      </c>
      <c r="E97" s="12">
        <v>0.14000000000000001</v>
      </c>
      <c r="F97" s="12">
        <f t="shared" si="6"/>
        <v>6.37</v>
      </c>
    </row>
    <row r="98" spans="1:6" s="107" customFormat="1" ht="15.75">
      <c r="A98" s="30">
        <f t="shared" ref="A98:A107" si="7">A97+1</f>
        <v>68</v>
      </c>
      <c r="B98" s="16" t="s">
        <v>67</v>
      </c>
      <c r="C98" s="31" t="s">
        <v>166</v>
      </c>
      <c r="D98" s="12">
        <v>9.24</v>
      </c>
      <c r="E98" s="12">
        <v>0.27</v>
      </c>
      <c r="F98" s="12">
        <f t="shared" si="6"/>
        <v>9.51</v>
      </c>
    </row>
    <row r="99" spans="1:6" s="107" customFormat="1" ht="31.5">
      <c r="A99" s="30">
        <f t="shared" si="7"/>
        <v>69</v>
      </c>
      <c r="B99" s="16" t="s">
        <v>68</v>
      </c>
      <c r="C99" s="31" t="s">
        <v>166</v>
      </c>
      <c r="D99" s="12">
        <v>15.57</v>
      </c>
      <c r="E99" s="12">
        <v>0.27</v>
      </c>
      <c r="F99" s="12">
        <f t="shared" si="6"/>
        <v>15.84</v>
      </c>
    </row>
    <row r="100" spans="1:6" s="107" customFormat="1" ht="15.75">
      <c r="A100" s="30">
        <f t="shared" si="7"/>
        <v>70</v>
      </c>
      <c r="B100" s="16" t="s">
        <v>69</v>
      </c>
      <c r="C100" s="31" t="s">
        <v>166</v>
      </c>
      <c r="D100" s="12">
        <v>15.56</v>
      </c>
      <c r="E100" s="12">
        <v>0.14000000000000001</v>
      </c>
      <c r="F100" s="12">
        <f t="shared" si="6"/>
        <v>15.700000000000001</v>
      </c>
    </row>
    <row r="101" spans="1:6" s="107" customFormat="1" ht="15.75">
      <c r="A101" s="30">
        <f t="shared" si="7"/>
        <v>71</v>
      </c>
      <c r="B101" s="16" t="s">
        <v>70</v>
      </c>
      <c r="C101" s="31" t="s">
        <v>166</v>
      </c>
      <c r="D101" s="12">
        <v>9.24</v>
      </c>
      <c r="E101" s="12">
        <v>0.14000000000000001</v>
      </c>
      <c r="F101" s="12">
        <f t="shared" si="6"/>
        <v>9.3800000000000008</v>
      </c>
    </row>
    <row r="102" spans="1:6" s="107" customFormat="1" ht="15.75">
      <c r="A102" s="30">
        <f t="shared" si="7"/>
        <v>72</v>
      </c>
      <c r="B102" s="16" t="s">
        <v>71</v>
      </c>
      <c r="C102" s="31" t="s">
        <v>166</v>
      </c>
      <c r="D102" s="12">
        <v>12.54</v>
      </c>
      <c r="E102" s="12">
        <v>0.14000000000000001</v>
      </c>
      <c r="F102" s="12">
        <f t="shared" si="6"/>
        <v>12.68</v>
      </c>
    </row>
    <row r="103" spans="1:6" s="107" customFormat="1" ht="15.75">
      <c r="A103" s="30">
        <f t="shared" si="7"/>
        <v>73</v>
      </c>
      <c r="B103" s="16" t="s">
        <v>72</v>
      </c>
      <c r="C103" s="31" t="s">
        <v>166</v>
      </c>
      <c r="D103" s="12">
        <v>12.54</v>
      </c>
      <c r="E103" s="12">
        <v>0.14000000000000001</v>
      </c>
      <c r="F103" s="12">
        <f t="shared" si="6"/>
        <v>12.68</v>
      </c>
    </row>
    <row r="104" spans="1:6" s="107" customFormat="1" ht="15.75">
      <c r="A104" s="30">
        <f t="shared" si="7"/>
        <v>74</v>
      </c>
      <c r="B104" s="16" t="s">
        <v>73</v>
      </c>
      <c r="C104" s="31" t="s">
        <v>166</v>
      </c>
      <c r="D104" s="12">
        <v>12.53</v>
      </c>
      <c r="E104" s="12">
        <v>0.21</v>
      </c>
      <c r="F104" s="12">
        <f t="shared" si="6"/>
        <v>12.74</v>
      </c>
    </row>
    <row r="105" spans="1:6" s="107" customFormat="1" ht="15.75">
      <c r="A105" s="30">
        <f t="shared" si="7"/>
        <v>75</v>
      </c>
      <c r="B105" s="16" t="s">
        <v>74</v>
      </c>
      <c r="C105" s="31" t="s">
        <v>166</v>
      </c>
      <c r="D105" s="12">
        <v>18.62</v>
      </c>
      <c r="E105" s="12">
        <v>0.21</v>
      </c>
      <c r="F105" s="12">
        <f t="shared" si="6"/>
        <v>18.830000000000002</v>
      </c>
    </row>
    <row r="106" spans="1:6" s="107" customFormat="1" ht="15.75">
      <c r="A106" s="30">
        <f t="shared" si="7"/>
        <v>76</v>
      </c>
      <c r="B106" s="16" t="s">
        <v>75</v>
      </c>
      <c r="C106" s="31" t="s">
        <v>166</v>
      </c>
      <c r="D106" s="12">
        <v>18.690000000000001</v>
      </c>
      <c r="E106" s="12">
        <v>0.33</v>
      </c>
      <c r="F106" s="12">
        <f t="shared" si="6"/>
        <v>19.02</v>
      </c>
    </row>
    <row r="107" spans="1:6" s="107" customFormat="1" ht="48" customHeight="1">
      <c r="A107" s="30">
        <f t="shared" si="7"/>
        <v>77</v>
      </c>
      <c r="B107" s="16" t="s">
        <v>76</v>
      </c>
      <c r="C107" s="31" t="s">
        <v>166</v>
      </c>
      <c r="D107" s="12">
        <v>31.23</v>
      </c>
      <c r="E107" s="12">
        <v>0.27</v>
      </c>
      <c r="F107" s="12">
        <f t="shared" si="6"/>
        <v>31.5</v>
      </c>
    </row>
    <row r="108" spans="1:6" s="107" customFormat="1" ht="15.75">
      <c r="A108" s="30"/>
      <c r="B108" s="39" t="s">
        <v>243</v>
      </c>
      <c r="C108" s="31"/>
      <c r="D108" s="12"/>
      <c r="E108" s="12"/>
      <c r="F108" s="12"/>
    </row>
    <row r="109" spans="1:6" s="107" customFormat="1" ht="16.5" customHeight="1">
      <c r="A109" s="30">
        <f>A107+1</f>
        <v>78</v>
      </c>
      <c r="B109" s="11" t="s">
        <v>77</v>
      </c>
      <c r="C109" s="31" t="s">
        <v>166</v>
      </c>
      <c r="D109" s="12">
        <v>12.56</v>
      </c>
      <c r="E109" s="12">
        <v>0.14000000000000001</v>
      </c>
      <c r="F109" s="12">
        <f t="shared" si="6"/>
        <v>12.700000000000001</v>
      </c>
    </row>
    <row r="110" spans="1:6" s="107" customFormat="1" ht="16.5" customHeight="1">
      <c r="A110" s="30">
        <f>A109+1</f>
        <v>79</v>
      </c>
      <c r="B110" s="11" t="s">
        <v>80</v>
      </c>
      <c r="C110" s="31" t="s">
        <v>166</v>
      </c>
      <c r="D110" s="56">
        <v>15.58</v>
      </c>
      <c r="E110" s="12">
        <v>0.27</v>
      </c>
      <c r="F110" s="12">
        <f>D110+E110</f>
        <v>15.85</v>
      </c>
    </row>
    <row r="111" spans="1:6" s="107" customFormat="1" ht="15.75">
      <c r="A111" s="30">
        <f>A110+1</f>
        <v>80</v>
      </c>
      <c r="B111" s="11" t="s">
        <v>81</v>
      </c>
      <c r="C111" s="31" t="s">
        <v>166</v>
      </c>
      <c r="D111" s="56">
        <v>6.23</v>
      </c>
      <c r="E111" s="12">
        <v>0.14000000000000001</v>
      </c>
      <c r="F111" s="12">
        <f>D111+E111</f>
        <v>6.37</v>
      </c>
    </row>
    <row r="112" spans="1:6" s="107" customFormat="1" ht="15.75">
      <c r="A112" s="30">
        <f>A111+1</f>
        <v>81</v>
      </c>
      <c r="B112" s="11" t="s">
        <v>82</v>
      </c>
      <c r="C112" s="31" t="s">
        <v>166</v>
      </c>
      <c r="D112" s="56">
        <v>5.34</v>
      </c>
      <c r="E112" s="12">
        <v>0.14000000000000001</v>
      </c>
      <c r="F112" s="12">
        <f>D112+E112</f>
        <v>5.4799999999999995</v>
      </c>
    </row>
    <row r="113" spans="1:56" s="107" customFormat="1" ht="15.75">
      <c r="A113" s="30">
        <f>A112+1</f>
        <v>82</v>
      </c>
      <c r="B113" s="11" t="s">
        <v>83</v>
      </c>
      <c r="C113" s="31" t="s">
        <v>166</v>
      </c>
      <c r="D113" s="56">
        <v>25.08</v>
      </c>
      <c r="E113" s="12">
        <v>0.27</v>
      </c>
      <c r="F113" s="12">
        <f>D113+E113</f>
        <v>25.349999999999998</v>
      </c>
    </row>
    <row r="114" spans="1:56" s="107" customFormat="1" ht="15.75">
      <c r="A114" s="30">
        <f>A113+1</f>
        <v>83</v>
      </c>
      <c r="B114" s="11" t="s">
        <v>84</v>
      </c>
      <c r="C114" s="31" t="s">
        <v>166</v>
      </c>
      <c r="D114" s="56">
        <v>5.33</v>
      </c>
      <c r="E114" s="12">
        <v>0.14000000000000001</v>
      </c>
      <c r="F114" s="12">
        <f>D114+E114</f>
        <v>5.47</v>
      </c>
    </row>
    <row r="115" spans="1:56" s="107" customFormat="1" ht="15.75">
      <c r="A115" s="30"/>
      <c r="B115" s="32" t="s">
        <v>244</v>
      </c>
      <c r="C115" s="31"/>
      <c r="D115" s="56"/>
      <c r="E115" s="12"/>
      <c r="F115" s="12"/>
    </row>
    <row r="116" spans="1:56" s="107" customFormat="1" ht="15.75">
      <c r="A116" s="30">
        <f>A114+1</f>
        <v>84</v>
      </c>
      <c r="B116" s="16" t="s">
        <v>78</v>
      </c>
      <c r="C116" s="31" t="s">
        <v>166</v>
      </c>
      <c r="D116" s="12">
        <v>8.7899999999999991</v>
      </c>
      <c r="E116" s="12">
        <v>0.14000000000000001</v>
      </c>
      <c r="F116" s="12">
        <f t="shared" si="6"/>
        <v>8.93</v>
      </c>
    </row>
    <row r="117" spans="1:56" s="107" customFormat="1" ht="15.75">
      <c r="A117" s="30">
        <f>A116+1</f>
        <v>85</v>
      </c>
      <c r="B117" s="11" t="s">
        <v>79</v>
      </c>
      <c r="C117" s="31" t="s">
        <v>166</v>
      </c>
      <c r="D117" s="56">
        <v>13.19</v>
      </c>
      <c r="E117" s="12">
        <v>0.14000000000000001</v>
      </c>
      <c r="F117" s="12">
        <f t="shared" si="6"/>
        <v>13.33</v>
      </c>
    </row>
    <row r="118" spans="1:56" s="114" customFormat="1" ht="17.25" customHeight="1">
      <c r="A118" s="30">
        <f>A117+1</f>
        <v>86</v>
      </c>
      <c r="B118" s="16" t="s">
        <v>209</v>
      </c>
      <c r="C118" s="31" t="s">
        <v>166</v>
      </c>
      <c r="D118" s="12">
        <v>25.25</v>
      </c>
      <c r="E118" s="12">
        <v>0.21</v>
      </c>
      <c r="F118" s="12">
        <f>D118+E118</f>
        <v>25.46</v>
      </c>
    </row>
    <row r="119" spans="1:56" s="114" customFormat="1" ht="49.5" customHeight="1">
      <c r="A119" s="30">
        <f>A118+1</f>
        <v>87</v>
      </c>
      <c r="B119" s="16" t="s">
        <v>85</v>
      </c>
      <c r="C119" s="31" t="s">
        <v>166</v>
      </c>
      <c r="D119" s="12">
        <v>18.690000000000001</v>
      </c>
      <c r="E119" s="12">
        <v>0.27</v>
      </c>
      <c r="F119" s="12">
        <f>D119+E119</f>
        <v>18.96</v>
      </c>
    </row>
    <row r="120" spans="1:56" s="114" customFormat="1" ht="47.25">
      <c r="A120" s="30">
        <f>A119+1</f>
        <v>88</v>
      </c>
      <c r="B120" s="16" t="s">
        <v>86</v>
      </c>
      <c r="C120" s="31" t="s">
        <v>166</v>
      </c>
      <c r="D120" s="12">
        <v>18.690000000000001</v>
      </c>
      <c r="E120" s="12">
        <v>0.27</v>
      </c>
      <c r="F120" s="12">
        <f>D120+E120</f>
        <v>18.96</v>
      </c>
    </row>
    <row r="121" spans="1:56" s="114" customFormat="1" ht="15.75">
      <c r="A121" s="30">
        <f>A120+1</f>
        <v>89</v>
      </c>
      <c r="B121" s="16" t="s">
        <v>87</v>
      </c>
      <c r="C121" s="31" t="s">
        <v>166</v>
      </c>
      <c r="D121" s="12">
        <v>35.86</v>
      </c>
      <c r="E121" s="12">
        <v>0.27</v>
      </c>
      <c r="F121" s="12">
        <f>D121+E121</f>
        <v>36.130000000000003</v>
      </c>
      <c r="H121" s="126">
        <f>SUM(D91:D121)</f>
        <v>405.37</v>
      </c>
      <c r="I121" s="126">
        <f>SUM(E91:E121)</f>
        <v>5.4899999999999984</v>
      </c>
      <c r="J121" s="107"/>
    </row>
    <row r="122" spans="1:56" s="96" customFormat="1" ht="15.75">
      <c r="A122" s="170" t="s">
        <v>88</v>
      </c>
      <c r="B122" s="170"/>
      <c r="C122" s="170"/>
      <c r="D122" s="170"/>
      <c r="E122" s="170"/>
      <c r="F122" s="170"/>
    </row>
    <row r="123" spans="1:56" s="109" customFormat="1" ht="15.75">
      <c r="A123" s="43"/>
      <c r="B123" s="171" t="s">
        <v>250</v>
      </c>
      <c r="C123" s="171"/>
      <c r="D123" s="171"/>
      <c r="E123" s="171"/>
      <c r="F123" s="171"/>
    </row>
    <row r="124" spans="1:56" s="109" customFormat="1" ht="17.25" customHeight="1">
      <c r="A124" s="30">
        <f>A121+1</f>
        <v>90</v>
      </c>
      <c r="B124" s="16" t="s">
        <v>89</v>
      </c>
      <c r="C124" s="31" t="s">
        <v>166</v>
      </c>
      <c r="D124" s="56">
        <v>6.2</v>
      </c>
      <c r="E124" s="56">
        <v>0.04</v>
      </c>
      <c r="F124" s="12">
        <f>D124+E124</f>
        <v>6.24</v>
      </c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</row>
    <row r="125" spans="1:56" s="109" customFormat="1" ht="31.5">
      <c r="A125" s="30">
        <f>A124+1</f>
        <v>91</v>
      </c>
      <c r="B125" s="14" t="s">
        <v>90</v>
      </c>
      <c r="C125" s="31" t="s">
        <v>166</v>
      </c>
      <c r="D125" s="12">
        <v>10.23</v>
      </c>
      <c r="E125" s="12">
        <v>0.06</v>
      </c>
      <c r="F125" s="12">
        <f>D125+E125</f>
        <v>10.290000000000001</v>
      </c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</row>
    <row r="126" spans="1:56" s="109" customFormat="1" ht="36" customHeight="1">
      <c r="A126" s="43"/>
      <c r="B126" s="172" t="s">
        <v>251</v>
      </c>
      <c r="C126" s="172"/>
      <c r="D126" s="172"/>
      <c r="E126" s="172"/>
      <c r="F126" s="172"/>
    </row>
    <row r="127" spans="1:56" s="109" customFormat="1" ht="48.75" customHeight="1">
      <c r="A127" s="30">
        <f>A125+1</f>
        <v>92</v>
      </c>
      <c r="B127" s="16" t="s">
        <v>91</v>
      </c>
      <c r="C127" s="31" t="s">
        <v>166</v>
      </c>
      <c r="D127" s="12">
        <v>40.840000000000003</v>
      </c>
      <c r="E127" s="12">
        <v>4.76</v>
      </c>
      <c r="F127" s="12">
        <f>D127+E127</f>
        <v>45.6</v>
      </c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</row>
    <row r="128" spans="1:56" s="109" customFormat="1" ht="31.5">
      <c r="A128" s="30">
        <f>A127+1</f>
        <v>93</v>
      </c>
      <c r="B128" s="14" t="s">
        <v>228</v>
      </c>
      <c r="C128" s="31" t="s">
        <v>166</v>
      </c>
      <c r="D128" s="12">
        <v>24.95</v>
      </c>
      <c r="E128" s="12">
        <v>0</v>
      </c>
      <c r="F128" s="12">
        <f>D128</f>
        <v>24.95</v>
      </c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</row>
    <row r="129" spans="1:56" s="109" customFormat="1" ht="15.75">
      <c r="A129" s="43"/>
      <c r="B129" s="171" t="s">
        <v>252</v>
      </c>
      <c r="C129" s="171"/>
      <c r="D129" s="171"/>
      <c r="E129" s="171"/>
      <c r="F129" s="171"/>
    </row>
    <row r="130" spans="1:56" s="109" customFormat="1" ht="31.5">
      <c r="A130" s="30">
        <f>A128+1</f>
        <v>94</v>
      </c>
      <c r="B130" s="16" t="s">
        <v>92</v>
      </c>
      <c r="C130" s="31" t="s">
        <v>166</v>
      </c>
      <c r="D130" s="56">
        <v>8</v>
      </c>
      <c r="E130" s="56">
        <v>1.32</v>
      </c>
      <c r="F130" s="12">
        <f>D130+E130</f>
        <v>9.32</v>
      </c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</row>
    <row r="131" spans="1:56" s="109" customFormat="1" ht="31.5">
      <c r="A131" s="30">
        <f>A130+1</f>
        <v>95</v>
      </c>
      <c r="B131" s="14" t="s">
        <v>93</v>
      </c>
      <c r="C131" s="31" t="s">
        <v>166</v>
      </c>
      <c r="D131" s="12">
        <v>11.82</v>
      </c>
      <c r="E131" s="12">
        <v>1.42</v>
      </c>
      <c r="F131" s="12">
        <f>D131+E131</f>
        <v>13.24</v>
      </c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7"/>
      <c r="BB131" s="107"/>
      <c r="BC131" s="107"/>
      <c r="BD131" s="107"/>
    </row>
    <row r="132" spans="1:56" s="109" customFormat="1" ht="15.75">
      <c r="A132" s="30">
        <f>A131+1</f>
        <v>96</v>
      </c>
      <c r="B132" s="14" t="s">
        <v>94</v>
      </c>
      <c r="C132" s="31" t="s">
        <v>166</v>
      </c>
      <c r="D132" s="12">
        <v>1.82</v>
      </c>
      <c r="E132" s="12">
        <v>0</v>
      </c>
      <c r="F132" s="12">
        <f>D132</f>
        <v>1.82</v>
      </c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</row>
    <row r="133" spans="1:56" s="109" customFormat="1" ht="31.5" customHeight="1">
      <c r="A133" s="43"/>
      <c r="B133" s="172" t="s">
        <v>253</v>
      </c>
      <c r="C133" s="172"/>
      <c r="D133" s="172"/>
      <c r="E133" s="172"/>
      <c r="F133" s="172"/>
    </row>
    <row r="134" spans="1:56" s="109" customFormat="1" ht="49.5" customHeight="1">
      <c r="A134" s="43">
        <f>A132+1</f>
        <v>97</v>
      </c>
      <c r="B134" s="44" t="s">
        <v>254</v>
      </c>
      <c r="C134" s="45" t="s">
        <v>166</v>
      </c>
      <c r="D134" s="47">
        <v>29.44</v>
      </c>
      <c r="E134" s="46">
        <v>0</v>
      </c>
      <c r="F134" s="12">
        <f>D134+E134</f>
        <v>29.44</v>
      </c>
      <c r="H134" s="141">
        <f>D124+D125+D127+D128+D130+D131+D132+D134</f>
        <v>133.29999999999998</v>
      </c>
      <c r="I134" s="142">
        <f>E124+E125+E127+E128+E130+E131+E132+E134</f>
        <v>7.6</v>
      </c>
    </row>
    <row r="135" spans="1:56" s="108" customFormat="1" ht="15.75">
      <c r="A135" s="175" t="s">
        <v>95</v>
      </c>
      <c r="B135" s="175"/>
      <c r="C135" s="175"/>
      <c r="D135" s="175"/>
      <c r="E135" s="175"/>
      <c r="F135" s="175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  <c r="BC135" s="107"/>
      <c r="BD135" s="107"/>
    </row>
    <row r="136" spans="1:56" s="108" customFormat="1" ht="15.75">
      <c r="A136" s="134"/>
      <c r="B136" s="40" t="s">
        <v>245</v>
      </c>
      <c r="C136" s="134"/>
      <c r="D136" s="42"/>
      <c r="E136" s="42"/>
      <c r="F136" s="42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</row>
    <row r="137" spans="1:56" s="107" customFormat="1" ht="15.75">
      <c r="A137" s="30">
        <f>A134+1</f>
        <v>98</v>
      </c>
      <c r="B137" s="17" t="s">
        <v>96</v>
      </c>
      <c r="C137" s="30" t="s">
        <v>166</v>
      </c>
      <c r="D137" s="12">
        <v>1.21</v>
      </c>
      <c r="E137" s="12">
        <v>1.21</v>
      </c>
      <c r="F137" s="12">
        <f t="shared" ref="F137:F144" si="8">E137+D137</f>
        <v>2.42</v>
      </c>
    </row>
    <row r="138" spans="1:56" s="107" customFormat="1" ht="31.5">
      <c r="A138" s="30">
        <f t="shared" ref="A138:A155" si="9">A137+1</f>
        <v>99</v>
      </c>
      <c r="B138" s="17" t="s">
        <v>276</v>
      </c>
      <c r="C138" s="30" t="s">
        <v>166</v>
      </c>
      <c r="D138" s="12">
        <v>1.4</v>
      </c>
      <c r="E138" s="12">
        <v>1.51</v>
      </c>
      <c r="F138" s="12">
        <f t="shared" si="8"/>
        <v>2.91</v>
      </c>
    </row>
    <row r="139" spans="1:56" s="107" customFormat="1" ht="15.75">
      <c r="A139" s="30"/>
      <c r="B139" s="41" t="s">
        <v>246</v>
      </c>
      <c r="C139" s="30"/>
      <c r="D139" s="12"/>
      <c r="E139" s="12"/>
      <c r="F139" s="12"/>
    </row>
    <row r="140" spans="1:56" s="107" customFormat="1" ht="47.25">
      <c r="A140" s="30">
        <f>A138+1</f>
        <v>100</v>
      </c>
      <c r="B140" s="17" t="s">
        <v>98</v>
      </c>
      <c r="C140" s="30" t="s">
        <v>166</v>
      </c>
      <c r="D140" s="12">
        <v>7.31</v>
      </c>
      <c r="E140" s="12">
        <v>0.83</v>
      </c>
      <c r="F140" s="12">
        <f t="shared" si="8"/>
        <v>8.1399999999999988</v>
      </c>
    </row>
    <row r="141" spans="1:56" s="107" customFormat="1" ht="47.25">
      <c r="A141" s="30">
        <f t="shared" si="9"/>
        <v>101</v>
      </c>
      <c r="B141" s="17" t="s">
        <v>292</v>
      </c>
      <c r="C141" s="30" t="s">
        <v>166</v>
      </c>
      <c r="D141" s="12">
        <v>12.55</v>
      </c>
      <c r="E141" s="12">
        <v>1.04</v>
      </c>
      <c r="F141" s="12">
        <f t="shared" si="8"/>
        <v>13.59</v>
      </c>
    </row>
    <row r="142" spans="1:56" s="107" customFormat="1" ht="15.75">
      <c r="A142" s="30">
        <f t="shared" si="9"/>
        <v>102</v>
      </c>
      <c r="B142" s="17" t="s">
        <v>277</v>
      </c>
      <c r="C142" s="30" t="s">
        <v>166</v>
      </c>
      <c r="D142" s="12">
        <v>2.4700000000000002</v>
      </c>
      <c r="E142" s="12">
        <v>0.06</v>
      </c>
      <c r="F142" s="12">
        <f t="shared" si="8"/>
        <v>2.5300000000000002</v>
      </c>
    </row>
    <row r="143" spans="1:56" s="107" customFormat="1" ht="31.5">
      <c r="A143" s="30">
        <f t="shared" si="9"/>
        <v>103</v>
      </c>
      <c r="B143" s="17" t="s">
        <v>100</v>
      </c>
      <c r="C143" s="30" t="s">
        <v>166</v>
      </c>
      <c r="D143" s="12">
        <v>2.2599999999999998</v>
      </c>
      <c r="E143" s="12">
        <v>0.36</v>
      </c>
      <c r="F143" s="12">
        <f t="shared" si="8"/>
        <v>2.6199999999999997</v>
      </c>
    </row>
    <row r="144" spans="1:56" s="107" customFormat="1" ht="31.5">
      <c r="A144" s="30">
        <f t="shared" si="9"/>
        <v>104</v>
      </c>
      <c r="B144" s="17" t="s">
        <v>101</v>
      </c>
      <c r="C144" s="30" t="s">
        <v>166</v>
      </c>
      <c r="D144" s="12">
        <v>2.2599999999999998</v>
      </c>
      <c r="E144" s="12">
        <v>0.37</v>
      </c>
      <c r="F144" s="12">
        <f t="shared" si="8"/>
        <v>2.63</v>
      </c>
    </row>
    <row r="145" spans="1:6" s="107" customFormat="1" ht="15.75">
      <c r="A145" s="30"/>
      <c r="B145" s="41" t="s">
        <v>247</v>
      </c>
      <c r="C145" s="30"/>
      <c r="D145" s="12"/>
      <c r="E145" s="12"/>
      <c r="F145" s="12"/>
    </row>
    <row r="146" spans="1:6" s="107" customFormat="1" ht="15.75">
      <c r="A146" s="30">
        <f>A144+1</f>
        <v>105</v>
      </c>
      <c r="B146" s="17" t="s">
        <v>105</v>
      </c>
      <c r="C146" s="30" t="s">
        <v>166</v>
      </c>
      <c r="D146" s="12">
        <v>2.5299999999999998</v>
      </c>
      <c r="E146" s="12">
        <v>0.32</v>
      </c>
      <c r="F146" s="12">
        <f t="shared" ref="F146:F161" si="10">E146+D146</f>
        <v>2.8499999999999996</v>
      </c>
    </row>
    <row r="147" spans="1:6" s="107" customFormat="1" ht="15.75">
      <c r="A147" s="30">
        <f t="shared" si="9"/>
        <v>106</v>
      </c>
      <c r="B147" s="17" t="s">
        <v>106</v>
      </c>
      <c r="C147" s="30" t="s">
        <v>166</v>
      </c>
      <c r="D147" s="12">
        <v>4.04</v>
      </c>
      <c r="E147" s="12">
        <v>0.5</v>
      </c>
      <c r="F147" s="12">
        <f t="shared" si="10"/>
        <v>4.54</v>
      </c>
    </row>
    <row r="148" spans="1:6" s="107" customFormat="1" ht="15.75">
      <c r="A148" s="30">
        <f t="shared" si="9"/>
        <v>107</v>
      </c>
      <c r="B148" s="17" t="s">
        <v>107</v>
      </c>
      <c r="C148" s="30" t="s">
        <v>166</v>
      </c>
      <c r="D148" s="12">
        <v>3.38</v>
      </c>
      <c r="E148" s="12">
        <v>0.14000000000000001</v>
      </c>
      <c r="F148" s="12">
        <f t="shared" si="10"/>
        <v>3.52</v>
      </c>
    </row>
    <row r="149" spans="1:6" s="107" customFormat="1" ht="31.5">
      <c r="A149" s="30">
        <f t="shared" si="9"/>
        <v>108</v>
      </c>
      <c r="B149" s="17" t="s">
        <v>108</v>
      </c>
      <c r="C149" s="30" t="s">
        <v>166</v>
      </c>
      <c r="D149" s="12">
        <v>2.95</v>
      </c>
      <c r="E149" s="12">
        <v>0.48</v>
      </c>
      <c r="F149" s="12">
        <f t="shared" si="10"/>
        <v>3.43</v>
      </c>
    </row>
    <row r="150" spans="1:6" s="107" customFormat="1" ht="31.5">
      <c r="A150" s="30">
        <f t="shared" si="9"/>
        <v>109</v>
      </c>
      <c r="B150" s="17" t="s">
        <v>249</v>
      </c>
      <c r="C150" s="30" t="s">
        <v>166</v>
      </c>
      <c r="D150" s="12">
        <v>2.37</v>
      </c>
      <c r="E150" s="12">
        <v>0.78</v>
      </c>
      <c r="F150" s="12">
        <f t="shared" si="10"/>
        <v>3.1500000000000004</v>
      </c>
    </row>
    <row r="151" spans="1:6" s="107" customFormat="1" ht="31.5">
      <c r="A151" s="30">
        <f t="shared" si="9"/>
        <v>110</v>
      </c>
      <c r="B151" s="17" t="s">
        <v>110</v>
      </c>
      <c r="C151" s="30" t="s">
        <v>166</v>
      </c>
      <c r="D151" s="12">
        <v>2.37</v>
      </c>
      <c r="E151" s="12">
        <v>0.78</v>
      </c>
      <c r="F151" s="12">
        <f t="shared" si="10"/>
        <v>3.1500000000000004</v>
      </c>
    </row>
    <row r="152" spans="1:6" s="107" customFormat="1" ht="31.5">
      <c r="A152" s="30">
        <f t="shared" si="9"/>
        <v>111</v>
      </c>
      <c r="B152" s="17" t="s">
        <v>111</v>
      </c>
      <c r="C152" s="30" t="s">
        <v>166</v>
      </c>
      <c r="D152" s="12">
        <v>2.83</v>
      </c>
      <c r="E152" s="12">
        <v>1.4</v>
      </c>
      <c r="F152" s="12">
        <f t="shared" si="10"/>
        <v>4.2300000000000004</v>
      </c>
    </row>
    <row r="153" spans="1:6" s="107" customFormat="1" ht="15.75">
      <c r="A153" s="30">
        <f t="shared" si="9"/>
        <v>112</v>
      </c>
      <c r="B153" s="17" t="s">
        <v>112</v>
      </c>
      <c r="C153" s="30" t="s">
        <v>166</v>
      </c>
      <c r="D153" s="12">
        <v>0.95</v>
      </c>
      <c r="E153" s="12">
        <v>0.15</v>
      </c>
      <c r="F153" s="12">
        <f t="shared" si="10"/>
        <v>1.0999999999999999</v>
      </c>
    </row>
    <row r="154" spans="1:6" s="107" customFormat="1" ht="15.75">
      <c r="A154" s="30">
        <f t="shared" si="9"/>
        <v>113</v>
      </c>
      <c r="B154" s="17" t="s">
        <v>113</v>
      </c>
      <c r="C154" s="30" t="s">
        <v>166</v>
      </c>
      <c r="D154" s="12">
        <v>0.99</v>
      </c>
      <c r="E154" s="12">
        <v>0.6</v>
      </c>
      <c r="F154" s="12">
        <f t="shared" si="10"/>
        <v>1.5899999999999999</v>
      </c>
    </row>
    <row r="155" spans="1:6" s="107" customFormat="1" ht="15.75">
      <c r="A155" s="30">
        <f t="shared" si="9"/>
        <v>114</v>
      </c>
      <c r="B155" s="17" t="s">
        <v>114</v>
      </c>
      <c r="C155" s="30" t="s">
        <v>166</v>
      </c>
      <c r="D155" s="12">
        <v>0.99</v>
      </c>
      <c r="E155" s="12">
        <v>0.6</v>
      </c>
      <c r="F155" s="12">
        <f t="shared" si="10"/>
        <v>1.5899999999999999</v>
      </c>
    </row>
    <row r="156" spans="1:6" s="107" customFormat="1" ht="15.75">
      <c r="A156" s="30"/>
      <c r="B156" s="41" t="s">
        <v>248</v>
      </c>
      <c r="C156" s="30"/>
      <c r="D156" s="12"/>
      <c r="E156" s="12"/>
      <c r="F156" s="12"/>
    </row>
    <row r="157" spans="1:6" s="107" customFormat="1" ht="31.5">
      <c r="A157" s="30">
        <f>A155+1</f>
        <v>115</v>
      </c>
      <c r="B157" s="17" t="s">
        <v>102</v>
      </c>
      <c r="C157" s="30" t="s">
        <v>166</v>
      </c>
      <c r="D157" s="12">
        <v>2.23</v>
      </c>
      <c r="E157" s="12">
        <v>4.5</v>
      </c>
      <c r="F157" s="12">
        <f t="shared" si="10"/>
        <v>6.73</v>
      </c>
    </row>
    <row r="158" spans="1:6" s="107" customFormat="1" ht="15.75">
      <c r="A158" s="30">
        <f>A157+1</f>
        <v>116</v>
      </c>
      <c r="B158" s="17" t="s">
        <v>293</v>
      </c>
      <c r="C158" s="30" t="s">
        <v>166</v>
      </c>
      <c r="D158" s="12">
        <v>6.51</v>
      </c>
      <c r="E158" s="12">
        <v>6.14</v>
      </c>
      <c r="F158" s="12">
        <f t="shared" si="10"/>
        <v>12.649999999999999</v>
      </c>
    </row>
    <row r="159" spans="1:6" s="107" customFormat="1" ht="15.75">
      <c r="A159" s="30">
        <f t="shared" ref="A159:A161" si="11">A158+1</f>
        <v>117</v>
      </c>
      <c r="B159" s="17" t="s">
        <v>103</v>
      </c>
      <c r="C159" s="30" t="s">
        <v>166</v>
      </c>
      <c r="D159" s="12">
        <v>1.35</v>
      </c>
      <c r="E159" s="12">
        <v>2.2599999999999998</v>
      </c>
      <c r="F159" s="12">
        <f t="shared" si="10"/>
        <v>3.61</v>
      </c>
    </row>
    <row r="160" spans="1:6" s="107" customFormat="1" ht="15.75">
      <c r="A160" s="30">
        <f t="shared" si="11"/>
        <v>118</v>
      </c>
      <c r="B160" s="17" t="s">
        <v>104</v>
      </c>
      <c r="C160" s="30" t="s">
        <v>166</v>
      </c>
      <c r="D160" s="12">
        <v>2.71</v>
      </c>
      <c r="E160" s="12">
        <v>0.06</v>
      </c>
      <c r="F160" s="12">
        <f t="shared" si="10"/>
        <v>2.77</v>
      </c>
    </row>
    <row r="161" spans="1:56" s="107" customFormat="1" ht="15.75">
      <c r="A161" s="30">
        <f t="shared" si="11"/>
        <v>119</v>
      </c>
      <c r="B161" s="17" t="s">
        <v>210</v>
      </c>
      <c r="C161" s="30" t="s">
        <v>166</v>
      </c>
      <c r="D161" s="12">
        <v>2.72</v>
      </c>
      <c r="E161" s="12">
        <v>0.1</v>
      </c>
      <c r="F161" s="12">
        <f t="shared" si="10"/>
        <v>2.8200000000000003</v>
      </c>
      <c r="H161" s="126">
        <f>SUM(D137:D161)</f>
        <v>68.38</v>
      </c>
      <c r="I161" s="126">
        <f>SUM(E137:E161)</f>
        <v>24.19</v>
      </c>
    </row>
    <row r="162" spans="1:56" s="108" customFormat="1" ht="15.75">
      <c r="A162" s="163" t="s">
        <v>115</v>
      </c>
      <c r="B162" s="163"/>
      <c r="C162" s="163"/>
      <c r="D162" s="163"/>
      <c r="E162" s="163"/>
      <c r="F162" s="163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7"/>
      <c r="AV162" s="107"/>
      <c r="AW162" s="107"/>
      <c r="AX162" s="107"/>
      <c r="AY162" s="107"/>
      <c r="AZ162" s="107"/>
      <c r="BA162" s="107"/>
      <c r="BB162" s="107"/>
      <c r="BC162" s="107"/>
      <c r="BD162" s="107"/>
    </row>
    <row r="163" spans="1:56" s="108" customFormat="1" ht="15.75">
      <c r="A163" s="75"/>
      <c r="B163" s="75" t="s">
        <v>211</v>
      </c>
      <c r="C163" s="145"/>
      <c r="D163" s="65"/>
      <c r="E163" s="65"/>
      <c r="F163" s="65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</row>
    <row r="164" spans="1:56" s="109" customFormat="1" ht="15.75">
      <c r="A164" s="30">
        <f>A161+1</f>
        <v>120</v>
      </c>
      <c r="B164" s="14" t="s">
        <v>116</v>
      </c>
      <c r="C164" s="31" t="s">
        <v>167</v>
      </c>
      <c r="D164" s="147">
        <v>3.01</v>
      </c>
      <c r="E164" s="12" t="s">
        <v>224</v>
      </c>
      <c r="F164" s="12">
        <f t="shared" ref="F164:F169" si="12">D164</f>
        <v>3.01</v>
      </c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7"/>
      <c r="AV164" s="107"/>
      <c r="AW164" s="107"/>
      <c r="AX164" s="107"/>
      <c r="AY164" s="107"/>
      <c r="AZ164" s="107"/>
      <c r="BA164" s="107"/>
      <c r="BB164" s="107"/>
      <c r="BC164" s="107"/>
      <c r="BD164" s="107"/>
    </row>
    <row r="165" spans="1:56" s="109" customFormat="1" ht="15.75">
      <c r="A165" s="30">
        <f>A164+1</f>
        <v>121</v>
      </c>
      <c r="B165" s="18" t="s">
        <v>117</v>
      </c>
      <c r="C165" s="31" t="s">
        <v>167</v>
      </c>
      <c r="D165" s="147">
        <v>4.51</v>
      </c>
      <c r="E165" s="12" t="s">
        <v>224</v>
      </c>
      <c r="F165" s="12">
        <f t="shared" si="12"/>
        <v>4.51</v>
      </c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7"/>
      <c r="AV165" s="107"/>
      <c r="AW165" s="107"/>
      <c r="AX165" s="107"/>
      <c r="AY165" s="107"/>
      <c r="AZ165" s="107"/>
      <c r="BA165" s="107"/>
      <c r="BB165" s="107"/>
      <c r="BC165" s="107"/>
      <c r="BD165" s="107"/>
    </row>
    <row r="166" spans="1:56" s="109" customFormat="1" ht="15.75">
      <c r="A166" s="30">
        <f>A165+1</f>
        <v>122</v>
      </c>
      <c r="B166" s="10" t="s">
        <v>118</v>
      </c>
      <c r="C166" s="31" t="s">
        <v>167</v>
      </c>
      <c r="D166" s="147">
        <v>6.02</v>
      </c>
      <c r="E166" s="12" t="s">
        <v>224</v>
      </c>
      <c r="F166" s="12">
        <f t="shared" si="12"/>
        <v>6.02</v>
      </c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7"/>
      <c r="AV166" s="107"/>
      <c r="AW166" s="107"/>
      <c r="AX166" s="107"/>
      <c r="AY166" s="107"/>
      <c r="AZ166" s="107"/>
      <c r="BA166" s="107"/>
      <c r="BB166" s="107"/>
      <c r="BC166" s="107"/>
      <c r="BD166" s="107"/>
    </row>
    <row r="167" spans="1:56" s="109" customFormat="1" ht="15.75">
      <c r="A167" s="30">
        <f t="shared" ref="A167:A182" si="13">A166+1</f>
        <v>123</v>
      </c>
      <c r="B167" s="10" t="s">
        <v>119</v>
      </c>
      <c r="C167" s="31" t="s">
        <v>167</v>
      </c>
      <c r="D167" s="147">
        <v>6.02</v>
      </c>
      <c r="E167" s="12" t="s">
        <v>224</v>
      </c>
      <c r="F167" s="12">
        <f t="shared" si="12"/>
        <v>6.02</v>
      </c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7"/>
      <c r="AV167" s="107"/>
      <c r="AW167" s="107"/>
      <c r="AX167" s="107"/>
      <c r="AY167" s="107"/>
      <c r="AZ167" s="107"/>
      <c r="BA167" s="107"/>
      <c r="BB167" s="107"/>
      <c r="BC167" s="107"/>
      <c r="BD167" s="107"/>
    </row>
    <row r="168" spans="1:56" s="109" customFormat="1" ht="15.75">
      <c r="A168" s="30">
        <f t="shared" si="13"/>
        <v>124</v>
      </c>
      <c r="B168" s="10" t="s">
        <v>120</v>
      </c>
      <c r="C168" s="31" t="s">
        <v>167</v>
      </c>
      <c r="D168" s="147">
        <v>3.01</v>
      </c>
      <c r="E168" s="12" t="s">
        <v>224</v>
      </c>
      <c r="F168" s="12">
        <f t="shared" si="12"/>
        <v>3.01</v>
      </c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7"/>
      <c r="AV168" s="107"/>
      <c r="AW168" s="107"/>
      <c r="AX168" s="107"/>
      <c r="AY168" s="107"/>
      <c r="AZ168" s="107"/>
      <c r="BA168" s="107"/>
      <c r="BB168" s="107"/>
      <c r="BC168" s="107"/>
      <c r="BD168" s="107"/>
    </row>
    <row r="169" spans="1:56" s="109" customFormat="1" ht="15.75">
      <c r="A169" s="30">
        <f t="shared" si="13"/>
        <v>125</v>
      </c>
      <c r="B169" s="10" t="s">
        <v>121</v>
      </c>
      <c r="C169" s="31" t="s">
        <v>167</v>
      </c>
      <c r="D169" s="147">
        <v>3.01</v>
      </c>
      <c r="E169" s="12" t="s">
        <v>224</v>
      </c>
      <c r="F169" s="12">
        <f t="shared" si="12"/>
        <v>3.01</v>
      </c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7"/>
      <c r="AV169" s="107"/>
      <c r="AW169" s="107"/>
      <c r="AX169" s="107"/>
      <c r="AY169" s="107"/>
      <c r="AZ169" s="107"/>
      <c r="BA169" s="107"/>
      <c r="BB169" s="107"/>
      <c r="BC169" s="107"/>
      <c r="BD169" s="107"/>
    </row>
    <row r="170" spans="1:56" s="109" customFormat="1" ht="15.75">
      <c r="A170" s="30"/>
      <c r="B170" s="146" t="s">
        <v>212</v>
      </c>
      <c r="C170" s="31"/>
      <c r="D170" s="71"/>
      <c r="E170" s="12"/>
      <c r="F170" s="71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107"/>
      <c r="BC170" s="107"/>
      <c r="BD170" s="107"/>
    </row>
    <row r="171" spans="1:56" s="109" customFormat="1" ht="15.75">
      <c r="A171" s="30">
        <f>A169+1</f>
        <v>126</v>
      </c>
      <c r="B171" s="10" t="s">
        <v>122</v>
      </c>
      <c r="C171" s="31" t="s">
        <v>167</v>
      </c>
      <c r="D171" s="147">
        <v>3.01</v>
      </c>
      <c r="E171" s="12" t="s">
        <v>224</v>
      </c>
      <c r="F171" s="12">
        <f>D171</f>
        <v>3.01</v>
      </c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7"/>
      <c r="AV171" s="107"/>
      <c r="AW171" s="107"/>
      <c r="AX171" s="107"/>
      <c r="AY171" s="107"/>
      <c r="AZ171" s="107"/>
      <c r="BA171" s="107"/>
      <c r="BB171" s="107"/>
      <c r="BC171" s="107"/>
      <c r="BD171" s="107"/>
    </row>
    <row r="172" spans="1:56" s="109" customFormat="1" ht="15.75">
      <c r="A172" s="30">
        <f t="shared" si="13"/>
        <v>127</v>
      </c>
      <c r="B172" s="10" t="s">
        <v>123</v>
      </c>
      <c r="C172" s="31" t="s">
        <v>167</v>
      </c>
      <c r="D172" s="147">
        <v>3.01</v>
      </c>
      <c r="E172" s="12" t="s">
        <v>224</v>
      </c>
      <c r="F172" s="12">
        <f>D172</f>
        <v>3.01</v>
      </c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7"/>
      <c r="AV172" s="107"/>
      <c r="AW172" s="107"/>
      <c r="AX172" s="107"/>
      <c r="AY172" s="107"/>
      <c r="AZ172" s="107"/>
      <c r="BA172" s="107"/>
      <c r="BB172" s="107"/>
      <c r="BC172" s="107"/>
      <c r="BD172" s="107"/>
    </row>
    <row r="173" spans="1:56" s="109" customFormat="1" ht="15.75">
      <c r="A173" s="30">
        <f t="shared" si="13"/>
        <v>128</v>
      </c>
      <c r="B173" s="10" t="s">
        <v>124</v>
      </c>
      <c r="C173" s="31" t="s">
        <v>167</v>
      </c>
      <c r="D173" s="147">
        <v>6.03</v>
      </c>
      <c r="E173" s="12" t="s">
        <v>224</v>
      </c>
      <c r="F173" s="12">
        <f>D173</f>
        <v>6.03</v>
      </c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107"/>
      <c r="BC173" s="107"/>
      <c r="BD173" s="107"/>
    </row>
    <row r="174" spans="1:56" s="109" customFormat="1" ht="15.75">
      <c r="A174" s="30">
        <f t="shared" si="13"/>
        <v>129</v>
      </c>
      <c r="B174" s="10" t="s">
        <v>125</v>
      </c>
      <c r="C174" s="31" t="s">
        <v>167</v>
      </c>
      <c r="D174" s="147">
        <v>6.03</v>
      </c>
      <c r="E174" s="12" t="s">
        <v>224</v>
      </c>
      <c r="F174" s="12">
        <f>D174</f>
        <v>6.03</v>
      </c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7"/>
      <c r="AV174" s="107"/>
      <c r="AW174" s="107"/>
      <c r="AX174" s="107"/>
      <c r="AY174" s="107"/>
      <c r="AZ174" s="107"/>
      <c r="BA174" s="107"/>
      <c r="BB174" s="107"/>
      <c r="BC174" s="107"/>
      <c r="BD174" s="107"/>
    </row>
    <row r="175" spans="1:56" s="109" customFormat="1" ht="15.75">
      <c r="A175" s="30"/>
      <c r="B175" s="166" t="s">
        <v>213</v>
      </c>
      <c r="C175" s="166"/>
      <c r="D175" s="12"/>
      <c r="E175" s="12"/>
      <c r="F175" s="12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7"/>
      <c r="AV175" s="107"/>
      <c r="AW175" s="107"/>
      <c r="AX175" s="107"/>
      <c r="AY175" s="107"/>
      <c r="AZ175" s="107"/>
      <c r="BA175" s="107"/>
      <c r="BB175" s="107"/>
      <c r="BC175" s="107"/>
      <c r="BD175" s="107"/>
    </row>
    <row r="176" spans="1:56" s="109" customFormat="1" ht="15.75">
      <c r="A176" s="30">
        <f>A174+1</f>
        <v>130</v>
      </c>
      <c r="B176" s="10" t="s">
        <v>126</v>
      </c>
      <c r="C176" s="31" t="s">
        <v>167</v>
      </c>
      <c r="D176" s="147">
        <v>6.03</v>
      </c>
      <c r="E176" s="12" t="s">
        <v>224</v>
      </c>
      <c r="F176" s="12">
        <f>D176</f>
        <v>6.03</v>
      </c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7"/>
      <c r="AV176" s="107"/>
      <c r="AW176" s="107"/>
      <c r="AX176" s="107"/>
      <c r="AY176" s="107"/>
      <c r="AZ176" s="107"/>
      <c r="BA176" s="107"/>
      <c r="BB176" s="107"/>
      <c r="BC176" s="107"/>
      <c r="BD176" s="107"/>
    </row>
    <row r="177" spans="1:56" s="109" customFormat="1" ht="15.75">
      <c r="A177" s="30">
        <f t="shared" si="13"/>
        <v>131</v>
      </c>
      <c r="B177" s="10" t="s">
        <v>127</v>
      </c>
      <c r="C177" s="31" t="s">
        <v>167</v>
      </c>
      <c r="D177" s="147">
        <v>6.03</v>
      </c>
      <c r="E177" s="12" t="s">
        <v>224</v>
      </c>
      <c r="F177" s="12">
        <f>D177</f>
        <v>6.03</v>
      </c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7"/>
      <c r="AV177" s="107"/>
      <c r="AW177" s="107"/>
      <c r="AX177" s="107"/>
      <c r="AY177" s="107"/>
      <c r="AZ177" s="107"/>
      <c r="BA177" s="107"/>
      <c r="BB177" s="107"/>
      <c r="BC177" s="107"/>
      <c r="BD177" s="107"/>
    </row>
    <row r="178" spans="1:56" s="109" customFormat="1" ht="15.75">
      <c r="A178" s="30">
        <f t="shared" si="13"/>
        <v>132</v>
      </c>
      <c r="B178" s="10" t="s">
        <v>291</v>
      </c>
      <c r="C178" s="31" t="s">
        <v>167</v>
      </c>
      <c r="D178" s="71">
        <v>14.53</v>
      </c>
      <c r="E178" s="12">
        <v>0.06</v>
      </c>
      <c r="F178" s="71">
        <f>D178+E178</f>
        <v>14.59</v>
      </c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7"/>
      <c r="AV178" s="107"/>
      <c r="AW178" s="107"/>
      <c r="AX178" s="107"/>
      <c r="AY178" s="107"/>
      <c r="AZ178" s="107"/>
      <c r="BA178" s="107"/>
      <c r="BB178" s="107"/>
      <c r="BC178" s="107"/>
      <c r="BD178" s="107"/>
    </row>
    <row r="179" spans="1:56" s="109" customFormat="1" ht="15.75">
      <c r="A179" s="30">
        <f t="shared" si="13"/>
        <v>133</v>
      </c>
      <c r="B179" s="10" t="s">
        <v>275</v>
      </c>
      <c r="C179" s="31" t="s">
        <v>167</v>
      </c>
      <c r="D179" s="71">
        <v>6.53</v>
      </c>
      <c r="E179" s="12">
        <v>1.62</v>
      </c>
      <c r="F179" s="71">
        <f>D179+E179</f>
        <v>8.15</v>
      </c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  <c r="AW179" s="107"/>
      <c r="AX179" s="107"/>
      <c r="AY179" s="107"/>
      <c r="AZ179" s="107"/>
      <c r="BA179" s="107"/>
      <c r="BB179" s="107"/>
      <c r="BC179" s="107"/>
      <c r="BD179" s="107"/>
    </row>
    <row r="180" spans="1:56" s="109" customFormat="1" ht="15.75">
      <c r="A180" s="30"/>
      <c r="B180" s="146" t="s">
        <v>214</v>
      </c>
      <c r="C180" s="31"/>
      <c r="D180" s="12"/>
      <c r="E180" s="12"/>
      <c r="F180" s="12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  <c r="BC180" s="107"/>
      <c r="BD180" s="107"/>
    </row>
    <row r="181" spans="1:56" s="109" customFormat="1" ht="18" customHeight="1">
      <c r="A181" s="30">
        <f>A179+1</f>
        <v>134</v>
      </c>
      <c r="B181" s="10" t="s">
        <v>128</v>
      </c>
      <c r="C181" s="31" t="s">
        <v>167</v>
      </c>
      <c r="D181" s="147">
        <v>3.01</v>
      </c>
      <c r="E181" s="12" t="s">
        <v>224</v>
      </c>
      <c r="F181" s="12">
        <f>D181</f>
        <v>3.01</v>
      </c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  <c r="AW181" s="107"/>
      <c r="AX181" s="107"/>
      <c r="AY181" s="107"/>
      <c r="AZ181" s="107"/>
      <c r="BA181" s="107"/>
      <c r="BB181" s="107"/>
      <c r="BC181" s="107"/>
      <c r="BD181" s="107"/>
    </row>
    <row r="182" spans="1:56" s="109" customFormat="1" ht="15.75">
      <c r="A182" s="30">
        <f t="shared" si="13"/>
        <v>135</v>
      </c>
      <c r="B182" s="10" t="s">
        <v>129</v>
      </c>
      <c r="C182" s="31" t="s">
        <v>167</v>
      </c>
      <c r="D182" s="147">
        <v>6.03</v>
      </c>
      <c r="E182" s="12" t="s">
        <v>224</v>
      </c>
      <c r="F182" s="12">
        <f>D182</f>
        <v>6.03</v>
      </c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</row>
    <row r="183" spans="1:56" s="109" customFormat="1" ht="15.75">
      <c r="A183" s="30"/>
      <c r="B183" s="146" t="s">
        <v>215</v>
      </c>
      <c r="C183" s="31"/>
      <c r="D183" s="12"/>
      <c r="E183" s="12"/>
      <c r="F183" s="12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7"/>
      <c r="BB183" s="107"/>
      <c r="BC183" s="107"/>
      <c r="BD183" s="107"/>
    </row>
    <row r="184" spans="1:56" s="109" customFormat="1" ht="15.75">
      <c r="A184" s="30">
        <f>A182+1</f>
        <v>136</v>
      </c>
      <c r="B184" s="10" t="s">
        <v>130</v>
      </c>
      <c r="C184" s="31" t="s">
        <v>167</v>
      </c>
      <c r="D184" s="147">
        <v>6.03</v>
      </c>
      <c r="E184" s="12" t="s">
        <v>224</v>
      </c>
      <c r="F184" s="12">
        <f>D184</f>
        <v>6.03</v>
      </c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7"/>
      <c r="AV184" s="107"/>
      <c r="AW184" s="107"/>
      <c r="AX184" s="107"/>
      <c r="AY184" s="107"/>
      <c r="AZ184" s="107"/>
      <c r="BA184" s="107"/>
      <c r="BB184" s="107"/>
      <c r="BC184" s="107"/>
      <c r="BD184" s="107"/>
    </row>
    <row r="185" spans="1:56" s="109" customFormat="1" ht="15.75">
      <c r="A185" s="30">
        <f>A184+1</f>
        <v>137</v>
      </c>
      <c r="B185" s="10" t="s">
        <v>229</v>
      </c>
      <c r="C185" s="31" t="s">
        <v>167</v>
      </c>
      <c r="D185" s="12">
        <v>4.9000000000000004</v>
      </c>
      <c r="E185" s="12" t="s">
        <v>224</v>
      </c>
      <c r="F185" s="12">
        <f>D185</f>
        <v>4.9000000000000004</v>
      </c>
      <c r="G185" s="107"/>
      <c r="H185" s="126">
        <f>SUM(D164:D185)</f>
        <v>96.750000000000014</v>
      </c>
      <c r="I185" s="126">
        <f>SUM(E164:E185)</f>
        <v>1.6800000000000002</v>
      </c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7"/>
      <c r="BB185" s="107"/>
      <c r="BC185" s="107"/>
      <c r="BD185" s="107"/>
    </row>
    <row r="186" spans="1:56" s="108" customFormat="1" ht="15.75">
      <c r="A186" s="163" t="s">
        <v>282</v>
      </c>
      <c r="B186" s="163"/>
      <c r="C186" s="163"/>
      <c r="D186" s="163"/>
      <c r="E186" s="163"/>
      <c r="F186" s="163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7"/>
      <c r="BB186" s="107"/>
      <c r="BC186" s="107"/>
      <c r="BD186" s="107"/>
    </row>
    <row r="187" spans="1:56" s="108" customFormat="1" ht="15.75">
      <c r="A187" s="145"/>
      <c r="B187" s="132" t="s">
        <v>289</v>
      </c>
      <c r="C187" s="145"/>
      <c r="D187" s="145"/>
      <c r="E187" s="145"/>
      <c r="F187" s="145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7"/>
      <c r="AV187" s="107"/>
      <c r="AW187" s="107"/>
      <c r="AX187" s="107"/>
      <c r="AY187" s="107"/>
      <c r="AZ187" s="107"/>
      <c r="BA187" s="107"/>
      <c r="BB187" s="107"/>
      <c r="BC187" s="107"/>
      <c r="BD187" s="107"/>
    </row>
    <row r="188" spans="1:56" s="109" customFormat="1" ht="15.75">
      <c r="A188" s="30">
        <f>A185+1</f>
        <v>138</v>
      </c>
      <c r="B188" s="10" t="s">
        <v>287</v>
      </c>
      <c r="C188" s="63" t="s">
        <v>161</v>
      </c>
      <c r="D188" s="12">
        <v>25.65</v>
      </c>
      <c r="E188" s="12" t="s">
        <v>224</v>
      </c>
      <c r="F188" s="12">
        <f>D188</f>
        <v>25.65</v>
      </c>
      <c r="G188" s="107"/>
      <c r="H188" s="126"/>
      <c r="I188" s="126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7"/>
      <c r="BB188" s="107"/>
      <c r="BC188" s="107"/>
      <c r="BD188" s="107"/>
    </row>
    <row r="189" spans="1:56" s="109" customFormat="1" ht="15.75">
      <c r="A189" s="30">
        <f>A188+1</f>
        <v>139</v>
      </c>
      <c r="B189" s="10" t="s">
        <v>288</v>
      </c>
      <c r="C189" s="63" t="s">
        <v>161</v>
      </c>
      <c r="D189" s="12">
        <v>13.8</v>
      </c>
      <c r="E189" s="12" t="s">
        <v>224</v>
      </c>
      <c r="F189" s="12">
        <f>D189</f>
        <v>13.8</v>
      </c>
      <c r="G189" s="107"/>
      <c r="H189" s="126"/>
      <c r="I189" s="126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7"/>
      <c r="AV189" s="107"/>
      <c r="AW189" s="107"/>
      <c r="AX189" s="107"/>
      <c r="AY189" s="107"/>
      <c r="AZ189" s="107"/>
      <c r="BA189" s="107"/>
      <c r="BB189" s="107"/>
      <c r="BC189" s="107"/>
      <c r="BD189" s="107"/>
    </row>
    <row r="190" spans="1:56" s="109" customFormat="1" ht="15.75">
      <c r="A190" s="30"/>
      <c r="B190" s="146" t="s">
        <v>290</v>
      </c>
      <c r="C190" s="63"/>
      <c r="D190" s="12"/>
      <c r="E190" s="12"/>
      <c r="F190" s="12"/>
      <c r="G190" s="107"/>
      <c r="H190" s="126"/>
      <c r="I190" s="126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7"/>
      <c r="AV190" s="107"/>
      <c r="AW190" s="107"/>
      <c r="AX190" s="107"/>
      <c r="AY190" s="107"/>
      <c r="AZ190" s="107"/>
      <c r="BA190" s="107"/>
      <c r="BB190" s="107"/>
      <c r="BC190" s="107"/>
      <c r="BD190" s="107"/>
    </row>
    <row r="191" spans="1:56" customFormat="1" ht="15.75">
      <c r="A191" s="30">
        <f>A189+1</f>
        <v>140</v>
      </c>
      <c r="B191" s="62" t="s">
        <v>283</v>
      </c>
      <c r="C191" s="63" t="s">
        <v>167</v>
      </c>
      <c r="D191" s="12">
        <v>25.8</v>
      </c>
      <c r="E191" s="12">
        <v>0.17</v>
      </c>
      <c r="F191" s="12">
        <f>D191+E191</f>
        <v>25.970000000000002</v>
      </c>
    </row>
    <row r="192" spans="1:56" customFormat="1" ht="15.75">
      <c r="A192" s="30">
        <f>A191+1</f>
        <v>141</v>
      </c>
      <c r="B192" s="62" t="s">
        <v>295</v>
      </c>
      <c r="C192" s="63" t="s">
        <v>167</v>
      </c>
      <c r="D192" s="12">
        <v>24.31</v>
      </c>
      <c r="E192" s="12">
        <v>0.97</v>
      </c>
      <c r="F192" s="12">
        <f>D192+E192</f>
        <v>25.279999999999998</v>
      </c>
    </row>
    <row r="193" spans="1:56" customFormat="1" ht="15.75">
      <c r="A193" s="30">
        <f>A191+1</f>
        <v>141</v>
      </c>
      <c r="B193" s="62" t="s">
        <v>284</v>
      </c>
      <c r="C193" s="63" t="s">
        <v>285</v>
      </c>
      <c r="D193" s="12" t="s">
        <v>224</v>
      </c>
      <c r="E193" s="12">
        <v>0.19</v>
      </c>
      <c r="F193" s="12">
        <f>E193</f>
        <v>0.19</v>
      </c>
    </row>
    <row r="194" spans="1:56" customFormat="1" ht="15.75">
      <c r="A194" s="30">
        <f t="shared" ref="A194:A195" si="14">A193+1</f>
        <v>142</v>
      </c>
      <c r="B194" s="62" t="s">
        <v>286</v>
      </c>
      <c r="C194" s="63" t="s">
        <v>285</v>
      </c>
      <c r="D194" s="12" t="s">
        <v>224</v>
      </c>
      <c r="E194" s="12">
        <v>0.19</v>
      </c>
      <c r="F194" s="12">
        <f>E194</f>
        <v>0.19</v>
      </c>
    </row>
    <row r="195" spans="1:56" customFormat="1" ht="15.75">
      <c r="A195" s="30">
        <f t="shared" si="14"/>
        <v>143</v>
      </c>
      <c r="B195" s="62" t="s">
        <v>294</v>
      </c>
      <c r="C195" s="63" t="s">
        <v>285</v>
      </c>
      <c r="D195" s="12" t="s">
        <v>224</v>
      </c>
      <c r="E195" s="12">
        <v>0.19</v>
      </c>
      <c r="F195" s="12">
        <f>E195</f>
        <v>0.19</v>
      </c>
      <c r="H195" s="138">
        <f>D188+D189+D191+D192</f>
        <v>89.56</v>
      </c>
      <c r="I195" s="138">
        <f>E193+E194+E195+E192+E191</f>
        <v>1.71</v>
      </c>
      <c r="J195" s="139"/>
    </row>
    <row r="196" spans="1:56" s="108" customFormat="1" ht="15.75" customHeight="1">
      <c r="A196" s="167" t="s">
        <v>131</v>
      </c>
      <c r="B196" s="168"/>
      <c r="C196" s="168"/>
      <c r="D196" s="168"/>
      <c r="E196" s="168"/>
      <c r="F196" s="169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7"/>
      <c r="AV196" s="107"/>
      <c r="AW196" s="107"/>
      <c r="AX196" s="107"/>
      <c r="AY196" s="107"/>
      <c r="AZ196" s="107"/>
      <c r="BA196" s="107"/>
      <c r="BB196" s="107"/>
      <c r="BC196" s="107"/>
      <c r="BD196" s="107"/>
    </row>
    <row r="197" spans="1:56" s="109" customFormat="1" ht="16.5" customHeight="1">
      <c r="A197" s="30">
        <f>A195+1</f>
        <v>144</v>
      </c>
      <c r="B197" s="14" t="s">
        <v>132</v>
      </c>
      <c r="C197" s="31" t="s">
        <v>167</v>
      </c>
      <c r="D197" s="147">
        <v>4.05</v>
      </c>
      <c r="E197" s="12" t="s">
        <v>224</v>
      </c>
      <c r="F197" s="12">
        <f>D197</f>
        <v>4.05</v>
      </c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7"/>
      <c r="AV197" s="107"/>
      <c r="AW197" s="107"/>
      <c r="AX197" s="107"/>
      <c r="AY197" s="107"/>
      <c r="AZ197" s="107"/>
      <c r="BA197" s="107"/>
      <c r="BB197" s="107"/>
      <c r="BC197" s="107"/>
      <c r="BD197" s="107"/>
    </row>
    <row r="198" spans="1:56" s="109" customFormat="1" ht="31.5">
      <c r="A198" s="30">
        <f>A197+1</f>
        <v>145</v>
      </c>
      <c r="B198" s="18" t="s">
        <v>133</v>
      </c>
      <c r="C198" s="31" t="s">
        <v>167</v>
      </c>
      <c r="D198" s="147">
        <v>4.05</v>
      </c>
      <c r="E198" s="12" t="s">
        <v>224</v>
      </c>
      <c r="F198" s="12">
        <f t="shared" ref="F198:F221" si="15">D198</f>
        <v>4.05</v>
      </c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7"/>
      <c r="AV198" s="107"/>
      <c r="AW198" s="107"/>
      <c r="AX198" s="107"/>
      <c r="AY198" s="107"/>
      <c r="AZ198" s="107"/>
      <c r="BA198" s="107"/>
      <c r="BB198" s="107"/>
      <c r="BC198" s="107"/>
      <c r="BD198" s="107"/>
    </row>
    <row r="199" spans="1:56" s="109" customFormat="1" ht="15.75">
      <c r="A199" s="30">
        <f t="shared" ref="A199:A222" si="16">A198+1</f>
        <v>146</v>
      </c>
      <c r="B199" s="14" t="s">
        <v>134</v>
      </c>
      <c r="C199" s="31" t="s">
        <v>167</v>
      </c>
      <c r="D199" s="147">
        <v>4.05</v>
      </c>
      <c r="E199" s="12" t="s">
        <v>224</v>
      </c>
      <c r="F199" s="12">
        <f t="shared" si="15"/>
        <v>4.05</v>
      </c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7"/>
      <c r="AV199" s="107"/>
      <c r="AW199" s="107"/>
      <c r="AX199" s="107"/>
      <c r="AY199" s="107"/>
      <c r="AZ199" s="107"/>
      <c r="BA199" s="107"/>
      <c r="BB199" s="107"/>
      <c r="BC199" s="107"/>
      <c r="BD199" s="107"/>
    </row>
    <row r="200" spans="1:56" s="109" customFormat="1" ht="47.25">
      <c r="A200" s="30">
        <f t="shared" si="16"/>
        <v>147</v>
      </c>
      <c r="B200" s="14" t="s">
        <v>135</v>
      </c>
      <c r="C200" s="31" t="s">
        <v>167</v>
      </c>
      <c r="D200" s="147">
        <v>6.04</v>
      </c>
      <c r="E200" s="12" t="s">
        <v>224</v>
      </c>
      <c r="F200" s="12">
        <f t="shared" si="15"/>
        <v>6.04</v>
      </c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7"/>
      <c r="AV200" s="107"/>
      <c r="AW200" s="107"/>
      <c r="AX200" s="107"/>
      <c r="AY200" s="107"/>
      <c r="AZ200" s="107"/>
      <c r="BA200" s="107"/>
      <c r="BB200" s="107"/>
      <c r="BC200" s="107"/>
      <c r="BD200" s="107"/>
    </row>
    <row r="201" spans="1:56" s="109" customFormat="1" ht="15.75">
      <c r="A201" s="30">
        <f t="shared" si="16"/>
        <v>148</v>
      </c>
      <c r="B201" s="10" t="s">
        <v>136</v>
      </c>
      <c r="C201" s="31" t="s">
        <v>167</v>
      </c>
      <c r="D201" s="147">
        <v>6.04</v>
      </c>
      <c r="E201" s="12" t="s">
        <v>224</v>
      </c>
      <c r="F201" s="12">
        <f t="shared" si="15"/>
        <v>6.04</v>
      </c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7"/>
      <c r="AV201" s="107"/>
      <c r="AW201" s="107"/>
      <c r="AX201" s="107"/>
      <c r="AY201" s="107"/>
      <c r="AZ201" s="107"/>
      <c r="BA201" s="107"/>
      <c r="BB201" s="107"/>
      <c r="BC201" s="107"/>
      <c r="BD201" s="107"/>
    </row>
    <row r="202" spans="1:56" s="109" customFormat="1" ht="15.75">
      <c r="A202" s="30">
        <f t="shared" si="16"/>
        <v>149</v>
      </c>
      <c r="B202" s="10" t="s">
        <v>137</v>
      </c>
      <c r="C202" s="31" t="s">
        <v>167</v>
      </c>
      <c r="D202" s="147">
        <v>8.06</v>
      </c>
      <c r="E202" s="12" t="s">
        <v>224</v>
      </c>
      <c r="F202" s="12">
        <f t="shared" si="15"/>
        <v>8.06</v>
      </c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7"/>
      <c r="AV202" s="107"/>
      <c r="AW202" s="107"/>
      <c r="AX202" s="107"/>
      <c r="AY202" s="107"/>
      <c r="AZ202" s="107"/>
      <c r="BA202" s="107"/>
      <c r="BB202" s="107"/>
      <c r="BC202" s="107"/>
      <c r="BD202" s="107"/>
    </row>
    <row r="203" spans="1:56" s="109" customFormat="1" ht="31.5">
      <c r="A203" s="30">
        <f t="shared" si="16"/>
        <v>150</v>
      </c>
      <c r="B203" s="10" t="s">
        <v>138</v>
      </c>
      <c r="C203" s="31" t="s">
        <v>167</v>
      </c>
      <c r="D203" s="147">
        <v>4.05</v>
      </c>
      <c r="E203" s="12" t="s">
        <v>224</v>
      </c>
      <c r="F203" s="12">
        <f t="shared" si="15"/>
        <v>4.05</v>
      </c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7"/>
      <c r="AV203" s="107"/>
      <c r="AW203" s="107"/>
      <c r="AX203" s="107"/>
      <c r="AY203" s="107"/>
      <c r="AZ203" s="107"/>
      <c r="BA203" s="107"/>
      <c r="BB203" s="107"/>
      <c r="BC203" s="107"/>
      <c r="BD203" s="107"/>
    </row>
    <row r="204" spans="1:56" s="109" customFormat="1" ht="31.5">
      <c r="A204" s="30">
        <f t="shared" si="16"/>
        <v>151</v>
      </c>
      <c r="B204" s="10" t="s">
        <v>139</v>
      </c>
      <c r="C204" s="31" t="s">
        <v>167</v>
      </c>
      <c r="D204" s="147">
        <v>4.05</v>
      </c>
      <c r="E204" s="12" t="s">
        <v>224</v>
      </c>
      <c r="F204" s="12">
        <f t="shared" si="15"/>
        <v>4.05</v>
      </c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7"/>
      <c r="AV204" s="107"/>
      <c r="AW204" s="107"/>
      <c r="AX204" s="107"/>
      <c r="AY204" s="107"/>
      <c r="AZ204" s="107"/>
      <c r="BA204" s="107"/>
      <c r="BB204" s="107"/>
      <c r="BC204" s="107"/>
      <c r="BD204" s="107"/>
    </row>
    <row r="205" spans="1:56" s="109" customFormat="1" ht="31.5">
      <c r="A205" s="30">
        <f t="shared" si="16"/>
        <v>152</v>
      </c>
      <c r="B205" s="10" t="s">
        <v>140</v>
      </c>
      <c r="C205" s="31" t="s">
        <v>167</v>
      </c>
      <c r="D205" s="147">
        <v>4.05</v>
      </c>
      <c r="E205" s="12" t="s">
        <v>224</v>
      </c>
      <c r="F205" s="12">
        <f t="shared" si="15"/>
        <v>4.05</v>
      </c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07"/>
      <c r="AX205" s="107"/>
      <c r="AY205" s="107"/>
      <c r="AZ205" s="107"/>
      <c r="BA205" s="107"/>
      <c r="BB205" s="107"/>
      <c r="BC205" s="107"/>
      <c r="BD205" s="107"/>
    </row>
    <row r="206" spans="1:56" s="109" customFormat="1" ht="15.75">
      <c r="A206" s="30">
        <f t="shared" si="16"/>
        <v>153</v>
      </c>
      <c r="B206" s="10" t="s">
        <v>141</v>
      </c>
      <c r="C206" s="31" t="s">
        <v>167</v>
      </c>
      <c r="D206" s="147">
        <v>4.05</v>
      </c>
      <c r="E206" s="12" t="s">
        <v>224</v>
      </c>
      <c r="F206" s="12">
        <f t="shared" si="15"/>
        <v>4.05</v>
      </c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7"/>
      <c r="AV206" s="107"/>
      <c r="AW206" s="107"/>
      <c r="AX206" s="107"/>
      <c r="AY206" s="107"/>
      <c r="AZ206" s="107"/>
      <c r="BA206" s="107"/>
      <c r="BB206" s="107"/>
      <c r="BC206" s="107"/>
      <c r="BD206" s="107"/>
    </row>
    <row r="207" spans="1:56" s="109" customFormat="1" ht="63">
      <c r="A207" s="30">
        <f t="shared" si="16"/>
        <v>154</v>
      </c>
      <c r="B207" s="10" t="s">
        <v>142</v>
      </c>
      <c r="C207" s="31" t="s">
        <v>167</v>
      </c>
      <c r="D207" s="147">
        <v>10.09</v>
      </c>
      <c r="E207" s="12" t="s">
        <v>224</v>
      </c>
      <c r="F207" s="12">
        <f t="shared" si="15"/>
        <v>10.09</v>
      </c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7"/>
      <c r="AV207" s="107"/>
      <c r="AW207" s="107"/>
      <c r="AX207" s="107"/>
      <c r="AY207" s="107"/>
      <c r="AZ207" s="107"/>
      <c r="BA207" s="107"/>
      <c r="BB207" s="107"/>
      <c r="BC207" s="107"/>
      <c r="BD207" s="107"/>
    </row>
    <row r="208" spans="1:56" s="109" customFormat="1" ht="31.5">
      <c r="A208" s="30">
        <f t="shared" si="16"/>
        <v>155</v>
      </c>
      <c r="B208" s="10" t="s">
        <v>143</v>
      </c>
      <c r="C208" s="31" t="s">
        <v>167</v>
      </c>
      <c r="D208" s="147">
        <v>6.04</v>
      </c>
      <c r="E208" s="12" t="s">
        <v>224</v>
      </c>
      <c r="F208" s="12">
        <f t="shared" si="15"/>
        <v>6.04</v>
      </c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7"/>
      <c r="AV208" s="107"/>
      <c r="AW208" s="107"/>
      <c r="AX208" s="107"/>
      <c r="AY208" s="107"/>
      <c r="AZ208" s="107"/>
      <c r="BA208" s="107"/>
      <c r="BB208" s="107"/>
      <c r="BC208" s="107"/>
      <c r="BD208" s="107"/>
    </row>
    <row r="209" spans="1:56" s="109" customFormat="1" ht="15.75">
      <c r="A209" s="30">
        <f t="shared" si="16"/>
        <v>156</v>
      </c>
      <c r="B209" s="10" t="s">
        <v>144</v>
      </c>
      <c r="C209" s="31" t="s">
        <v>167</v>
      </c>
      <c r="D209" s="147">
        <v>4.05</v>
      </c>
      <c r="E209" s="12" t="s">
        <v>224</v>
      </c>
      <c r="F209" s="12">
        <f t="shared" si="15"/>
        <v>4.05</v>
      </c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7"/>
      <c r="AV209" s="107"/>
      <c r="AW209" s="107"/>
      <c r="AX209" s="107"/>
      <c r="AY209" s="107"/>
      <c r="AZ209" s="107"/>
      <c r="BA209" s="107"/>
      <c r="BB209" s="107"/>
      <c r="BC209" s="107"/>
      <c r="BD209" s="107"/>
    </row>
    <row r="210" spans="1:56" s="109" customFormat="1" ht="31.5">
      <c r="A210" s="30">
        <f t="shared" si="16"/>
        <v>157</v>
      </c>
      <c r="B210" s="10" t="s">
        <v>145</v>
      </c>
      <c r="C210" s="31" t="s">
        <v>167</v>
      </c>
      <c r="D210" s="147">
        <v>4.05</v>
      </c>
      <c r="E210" s="12" t="s">
        <v>224</v>
      </c>
      <c r="F210" s="12">
        <f t="shared" si="15"/>
        <v>4.05</v>
      </c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7"/>
      <c r="AV210" s="107"/>
      <c r="AW210" s="107"/>
      <c r="AX210" s="107"/>
      <c r="AY210" s="107"/>
      <c r="AZ210" s="107"/>
      <c r="BA210" s="107"/>
      <c r="BB210" s="107"/>
      <c r="BC210" s="107"/>
      <c r="BD210" s="107"/>
    </row>
    <row r="211" spans="1:56" s="109" customFormat="1" ht="15.75">
      <c r="A211" s="30">
        <f t="shared" si="16"/>
        <v>158</v>
      </c>
      <c r="B211" s="10" t="s">
        <v>146</v>
      </c>
      <c r="C211" s="31" t="s">
        <v>167</v>
      </c>
      <c r="D211" s="147">
        <v>6.04</v>
      </c>
      <c r="E211" s="12" t="s">
        <v>224</v>
      </c>
      <c r="F211" s="12">
        <f t="shared" si="15"/>
        <v>6.04</v>
      </c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7"/>
      <c r="AV211" s="107"/>
      <c r="AW211" s="107"/>
      <c r="AX211" s="107"/>
      <c r="AY211" s="107"/>
      <c r="AZ211" s="107"/>
      <c r="BA211" s="107"/>
      <c r="BB211" s="107"/>
      <c r="BC211" s="107"/>
      <c r="BD211" s="107"/>
    </row>
    <row r="212" spans="1:56" s="109" customFormat="1" ht="31.5">
      <c r="A212" s="30">
        <f t="shared" si="16"/>
        <v>159</v>
      </c>
      <c r="B212" s="10" t="s">
        <v>147</v>
      </c>
      <c r="C212" s="31" t="s">
        <v>167</v>
      </c>
      <c r="D212" s="147">
        <v>8.06</v>
      </c>
      <c r="E212" s="12" t="s">
        <v>224</v>
      </c>
      <c r="F212" s="12">
        <f t="shared" si="15"/>
        <v>8.06</v>
      </c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7"/>
      <c r="AV212" s="107"/>
      <c r="AW212" s="107"/>
      <c r="AX212" s="107"/>
      <c r="AY212" s="107"/>
      <c r="AZ212" s="107"/>
      <c r="BA212" s="107"/>
      <c r="BB212" s="107"/>
      <c r="BC212" s="107"/>
      <c r="BD212" s="107"/>
    </row>
    <row r="213" spans="1:56" s="109" customFormat="1" ht="63">
      <c r="A213" s="30">
        <f t="shared" si="16"/>
        <v>160</v>
      </c>
      <c r="B213" s="10" t="s">
        <v>148</v>
      </c>
      <c r="C213" s="31" t="s">
        <v>167</v>
      </c>
      <c r="D213" s="147">
        <v>8.06</v>
      </c>
      <c r="E213" s="12" t="s">
        <v>224</v>
      </c>
      <c r="F213" s="12">
        <f t="shared" si="15"/>
        <v>8.06</v>
      </c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7"/>
      <c r="AV213" s="107"/>
      <c r="AW213" s="107"/>
      <c r="AX213" s="107"/>
      <c r="AY213" s="107"/>
      <c r="AZ213" s="107"/>
      <c r="BA213" s="107"/>
      <c r="BB213" s="107"/>
      <c r="BC213" s="107"/>
      <c r="BD213" s="107"/>
    </row>
    <row r="214" spans="1:56" s="109" customFormat="1" ht="16.5" customHeight="1">
      <c r="A214" s="30">
        <f t="shared" si="16"/>
        <v>161</v>
      </c>
      <c r="B214" s="10" t="s">
        <v>149</v>
      </c>
      <c r="C214" s="31" t="s">
        <v>167</v>
      </c>
      <c r="D214" s="147">
        <v>12.11</v>
      </c>
      <c r="E214" s="12" t="s">
        <v>224</v>
      </c>
      <c r="F214" s="12">
        <f t="shared" si="15"/>
        <v>12.11</v>
      </c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7"/>
      <c r="AV214" s="107"/>
      <c r="AW214" s="107"/>
      <c r="AX214" s="107"/>
      <c r="AY214" s="107"/>
      <c r="AZ214" s="107"/>
      <c r="BA214" s="107"/>
      <c r="BB214" s="107"/>
      <c r="BC214" s="107"/>
      <c r="BD214" s="107"/>
    </row>
    <row r="215" spans="1:56" s="109" customFormat="1" ht="47.25">
      <c r="A215" s="30">
        <f t="shared" si="16"/>
        <v>162</v>
      </c>
      <c r="B215" s="10" t="s">
        <v>150</v>
      </c>
      <c r="C215" s="31" t="s">
        <v>167</v>
      </c>
      <c r="D215" s="147">
        <v>10.09</v>
      </c>
      <c r="E215" s="12" t="s">
        <v>224</v>
      </c>
      <c r="F215" s="12">
        <f t="shared" si="15"/>
        <v>10.09</v>
      </c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7"/>
      <c r="AV215" s="107"/>
      <c r="AW215" s="107"/>
      <c r="AX215" s="107"/>
      <c r="AY215" s="107"/>
      <c r="AZ215" s="107"/>
      <c r="BA215" s="107"/>
      <c r="BB215" s="107"/>
      <c r="BC215" s="107"/>
      <c r="BD215" s="107"/>
    </row>
    <row r="216" spans="1:56" s="109" customFormat="1" ht="15.75">
      <c r="A216" s="30">
        <f t="shared" si="16"/>
        <v>163</v>
      </c>
      <c r="B216" s="10" t="s">
        <v>151</v>
      </c>
      <c r="C216" s="31" t="s">
        <v>167</v>
      </c>
      <c r="D216" s="147">
        <v>6.04</v>
      </c>
      <c r="E216" s="12" t="s">
        <v>224</v>
      </c>
      <c r="F216" s="12">
        <f t="shared" si="15"/>
        <v>6.04</v>
      </c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7"/>
      <c r="AV216" s="107"/>
      <c r="AW216" s="107"/>
      <c r="AX216" s="107"/>
      <c r="AY216" s="107"/>
      <c r="AZ216" s="107"/>
      <c r="BA216" s="107"/>
      <c r="BB216" s="107"/>
      <c r="BC216" s="107"/>
      <c r="BD216" s="107"/>
    </row>
    <row r="217" spans="1:56" s="109" customFormat="1" ht="31.5">
      <c r="A217" s="30">
        <f t="shared" si="16"/>
        <v>164</v>
      </c>
      <c r="B217" s="10" t="s">
        <v>152</v>
      </c>
      <c r="C217" s="31" t="s">
        <v>167</v>
      </c>
      <c r="D217" s="147">
        <v>8.06</v>
      </c>
      <c r="E217" s="12" t="s">
        <v>224</v>
      </c>
      <c r="F217" s="12">
        <f t="shared" si="15"/>
        <v>8.06</v>
      </c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7"/>
      <c r="AV217" s="107"/>
      <c r="AW217" s="107"/>
      <c r="AX217" s="107"/>
      <c r="AY217" s="107"/>
      <c r="AZ217" s="107"/>
      <c r="BA217" s="107"/>
      <c r="BB217" s="107"/>
      <c r="BC217" s="107"/>
      <c r="BD217" s="107"/>
    </row>
    <row r="218" spans="1:56" s="109" customFormat="1" ht="47.25">
      <c r="A218" s="30">
        <f t="shared" si="16"/>
        <v>165</v>
      </c>
      <c r="B218" s="10" t="s">
        <v>153</v>
      </c>
      <c r="C218" s="31" t="s">
        <v>167</v>
      </c>
      <c r="D218" s="147">
        <v>4.05</v>
      </c>
      <c r="E218" s="12" t="s">
        <v>224</v>
      </c>
      <c r="F218" s="12">
        <f t="shared" si="15"/>
        <v>4.05</v>
      </c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7"/>
      <c r="AV218" s="107"/>
      <c r="AW218" s="107"/>
      <c r="AX218" s="107"/>
      <c r="AY218" s="107"/>
      <c r="AZ218" s="107"/>
      <c r="BA218" s="107"/>
      <c r="BB218" s="107"/>
      <c r="BC218" s="107"/>
      <c r="BD218" s="107"/>
    </row>
    <row r="219" spans="1:56" s="109" customFormat="1" ht="31.5">
      <c r="A219" s="30">
        <f t="shared" si="16"/>
        <v>166</v>
      </c>
      <c r="B219" s="10" t="s">
        <v>154</v>
      </c>
      <c r="C219" s="31" t="s">
        <v>167</v>
      </c>
      <c r="D219" s="147">
        <v>4.05</v>
      </c>
      <c r="E219" s="12" t="s">
        <v>224</v>
      </c>
      <c r="F219" s="12">
        <f t="shared" si="15"/>
        <v>4.05</v>
      </c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  <c r="AL219" s="107"/>
      <c r="AM219" s="107"/>
      <c r="AN219" s="107"/>
      <c r="AO219" s="107"/>
      <c r="AP219" s="107"/>
      <c r="AQ219" s="107"/>
      <c r="AR219" s="107"/>
      <c r="AS219" s="107"/>
      <c r="AT219" s="107"/>
      <c r="AU219" s="107"/>
      <c r="AV219" s="107"/>
      <c r="AW219" s="107"/>
      <c r="AX219" s="107"/>
      <c r="AY219" s="107"/>
      <c r="AZ219" s="107"/>
      <c r="BA219" s="107"/>
      <c r="BB219" s="107"/>
      <c r="BC219" s="107"/>
      <c r="BD219" s="107"/>
    </row>
    <row r="220" spans="1:56" s="109" customFormat="1" ht="33" customHeight="1">
      <c r="A220" s="30">
        <f t="shared" si="16"/>
        <v>167</v>
      </c>
      <c r="B220" s="10" t="s">
        <v>155</v>
      </c>
      <c r="C220" s="31" t="s">
        <v>167</v>
      </c>
      <c r="D220" s="147">
        <v>4.05</v>
      </c>
      <c r="E220" s="12" t="s">
        <v>224</v>
      </c>
      <c r="F220" s="12">
        <f t="shared" si="15"/>
        <v>4.05</v>
      </c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7"/>
      <c r="AV220" s="107"/>
      <c r="AW220" s="107"/>
      <c r="AX220" s="107"/>
      <c r="AY220" s="107"/>
      <c r="AZ220" s="107"/>
      <c r="BA220" s="107"/>
      <c r="BB220" s="107"/>
      <c r="BC220" s="107"/>
      <c r="BD220" s="107"/>
    </row>
    <row r="221" spans="1:56" s="109" customFormat="1" ht="15.75">
      <c r="A221" s="30">
        <f t="shared" si="16"/>
        <v>168</v>
      </c>
      <c r="B221" s="10" t="s">
        <v>156</v>
      </c>
      <c r="C221" s="31" t="s">
        <v>167</v>
      </c>
      <c r="D221" s="147">
        <v>4.05</v>
      </c>
      <c r="E221" s="12" t="s">
        <v>224</v>
      </c>
      <c r="F221" s="12">
        <f t="shared" si="15"/>
        <v>4.05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7"/>
      <c r="AY221" s="107"/>
      <c r="AZ221" s="107"/>
      <c r="BA221" s="107"/>
      <c r="BB221" s="107"/>
      <c r="BC221" s="107"/>
      <c r="BD221" s="107"/>
    </row>
    <row r="222" spans="1:56" s="109" customFormat="1" ht="15.75">
      <c r="A222" s="30">
        <f t="shared" si="16"/>
        <v>169</v>
      </c>
      <c r="B222" s="77" t="s">
        <v>157</v>
      </c>
      <c r="C222" s="31" t="s">
        <v>167</v>
      </c>
      <c r="D222" s="147">
        <v>2.02</v>
      </c>
      <c r="E222" s="12" t="s">
        <v>224</v>
      </c>
      <c r="F222" s="12">
        <f>D222</f>
        <v>2.02</v>
      </c>
      <c r="G222" s="107"/>
      <c r="H222" s="126">
        <f>SUM(D197:D222)</f>
        <v>149.40000000000006</v>
      </c>
      <c r="I222" s="126">
        <f>SUM(E197:E222)</f>
        <v>0</v>
      </c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7"/>
      <c r="AV222" s="107"/>
      <c r="AW222" s="107"/>
      <c r="AX222" s="107"/>
      <c r="AY222" s="107"/>
      <c r="AZ222" s="107"/>
      <c r="BA222" s="107"/>
      <c r="BB222" s="107"/>
      <c r="BC222" s="107"/>
      <c r="BD222" s="107"/>
    </row>
    <row r="223" spans="1:56" s="109" customFormat="1" ht="15.75">
      <c r="A223" s="148" t="s">
        <v>231</v>
      </c>
      <c r="B223" s="148"/>
      <c r="C223" s="148"/>
      <c r="D223" s="148"/>
      <c r="E223" s="148"/>
      <c r="F223" s="148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  <c r="AX223" s="107"/>
      <c r="AY223" s="107"/>
      <c r="AZ223" s="107"/>
      <c r="BA223" s="107"/>
      <c r="BB223" s="107"/>
      <c r="BC223" s="107"/>
      <c r="BD223" s="107"/>
    </row>
    <row r="224" spans="1:56" s="109" customFormat="1" ht="15.75">
      <c r="A224" s="30">
        <f>A222+1</f>
        <v>170</v>
      </c>
      <c r="B224" s="78" t="s">
        <v>278</v>
      </c>
      <c r="C224" s="31" t="s">
        <v>167</v>
      </c>
      <c r="D224" s="12">
        <v>5.05</v>
      </c>
      <c r="E224" s="12" t="s">
        <v>224</v>
      </c>
      <c r="F224" s="12">
        <f>D224</f>
        <v>5.05</v>
      </c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7"/>
      <c r="AV224" s="107"/>
      <c r="AW224" s="107"/>
      <c r="AX224" s="107"/>
      <c r="AY224" s="107"/>
      <c r="AZ224" s="107"/>
      <c r="BA224" s="107"/>
      <c r="BB224" s="107"/>
      <c r="BC224" s="107"/>
      <c r="BD224" s="107"/>
    </row>
    <row r="225" spans="1:56" s="109" customFormat="1" ht="15.75">
      <c r="A225" s="133"/>
      <c r="B225" s="129"/>
      <c r="C225" s="81"/>
      <c r="D225" s="82"/>
      <c r="E225" s="82"/>
      <c r="F225" s="82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7"/>
      <c r="AV225" s="107"/>
      <c r="AW225" s="107"/>
      <c r="AX225" s="107"/>
      <c r="AY225" s="107"/>
      <c r="AZ225" s="107"/>
      <c r="BA225" s="107"/>
      <c r="BB225" s="107"/>
      <c r="BC225" s="107"/>
      <c r="BD225" s="107"/>
    </row>
    <row r="226" spans="1:56" s="109" customFormat="1" ht="15.75">
      <c r="A226" s="133"/>
      <c r="B226" s="129"/>
      <c r="C226" s="81"/>
      <c r="D226" s="82"/>
      <c r="E226" s="82"/>
      <c r="F226" s="82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7"/>
      <c r="AY226" s="107"/>
      <c r="AZ226" s="107"/>
      <c r="BA226" s="107"/>
      <c r="BB226" s="107"/>
      <c r="BC226" s="107"/>
      <c r="BD226" s="107"/>
    </row>
    <row r="227" spans="1:56" s="107" customFormat="1" ht="15.75">
      <c r="A227" s="121"/>
      <c r="B227" s="80"/>
      <c r="C227" s="80"/>
      <c r="D227" s="80"/>
      <c r="E227" s="80"/>
      <c r="F227" s="80"/>
    </row>
    <row r="228" spans="1:56" s="107" customFormat="1" ht="15.75">
      <c r="A228" s="164" t="s">
        <v>223</v>
      </c>
      <c r="B228" s="164"/>
      <c r="C228" s="174" t="s">
        <v>315</v>
      </c>
      <c r="D228" s="174"/>
      <c r="E228" s="174"/>
      <c r="F228" s="174"/>
    </row>
    <row r="229" spans="1:56" s="105" customFormat="1">
      <c r="C229" s="127"/>
      <c r="D229" s="128"/>
      <c r="E229" s="128"/>
      <c r="F229" s="128"/>
    </row>
    <row r="230" spans="1:56" s="105" customFormat="1">
      <c r="C230" s="127"/>
      <c r="D230" s="128"/>
      <c r="E230" s="128"/>
      <c r="F230" s="128"/>
    </row>
    <row r="231" spans="1:56" s="105" customFormat="1">
      <c r="C231" s="127"/>
      <c r="D231" s="128"/>
      <c r="E231" s="128"/>
      <c r="F231" s="128"/>
    </row>
    <row r="232" spans="1:56" s="105" customFormat="1">
      <c r="C232" s="127"/>
      <c r="D232" s="128"/>
      <c r="E232" s="128"/>
      <c r="F232" s="128"/>
    </row>
    <row r="233" spans="1:56" s="105" customFormat="1">
      <c r="C233" s="127"/>
      <c r="D233" s="128"/>
      <c r="E233" s="128"/>
      <c r="F233" s="128"/>
    </row>
    <row r="234" spans="1:56" s="105" customFormat="1">
      <c r="C234" s="127"/>
      <c r="D234" s="128"/>
      <c r="E234" s="128"/>
      <c r="F234" s="128"/>
    </row>
    <row r="235" spans="1:56" s="105" customFormat="1">
      <c r="C235" s="127"/>
      <c r="D235" s="128"/>
      <c r="E235" s="128"/>
      <c r="F235" s="128"/>
    </row>
    <row r="236" spans="1:56" s="105" customFormat="1">
      <c r="C236" s="127"/>
      <c r="D236" s="128"/>
      <c r="E236" s="128"/>
      <c r="F236" s="128"/>
    </row>
    <row r="237" spans="1:56" s="105" customFormat="1">
      <c r="C237" s="127"/>
      <c r="D237" s="128"/>
      <c r="E237" s="128"/>
      <c r="F237" s="128"/>
    </row>
    <row r="238" spans="1:56" s="105" customFormat="1">
      <c r="C238" s="127"/>
      <c r="D238" s="128"/>
      <c r="E238" s="128"/>
      <c r="F238" s="128"/>
    </row>
    <row r="239" spans="1:56" s="105" customFormat="1">
      <c r="C239" s="127"/>
      <c r="D239" s="128"/>
      <c r="E239" s="128"/>
      <c r="F239" s="128"/>
    </row>
    <row r="240" spans="1:56" s="105" customFormat="1">
      <c r="C240" s="127"/>
      <c r="D240" s="128"/>
      <c r="E240" s="128"/>
      <c r="F240" s="128"/>
    </row>
    <row r="241" spans="3:6" s="105" customFormat="1">
      <c r="C241" s="127"/>
      <c r="D241" s="128"/>
      <c r="E241" s="128"/>
      <c r="F241" s="128"/>
    </row>
    <row r="242" spans="3:6" s="105" customFormat="1">
      <c r="C242" s="127"/>
      <c r="D242" s="128"/>
      <c r="E242" s="128"/>
      <c r="F242" s="128"/>
    </row>
    <row r="243" spans="3:6" s="105" customFormat="1">
      <c r="C243" s="127"/>
      <c r="D243" s="128"/>
      <c r="E243" s="128"/>
      <c r="F243" s="128"/>
    </row>
    <row r="244" spans="3:6" s="105" customFormat="1">
      <c r="C244" s="127"/>
      <c r="D244" s="128"/>
      <c r="E244" s="128"/>
      <c r="F244" s="128"/>
    </row>
    <row r="245" spans="3:6" s="105" customFormat="1">
      <c r="C245" s="127"/>
      <c r="D245" s="128"/>
      <c r="E245" s="128"/>
      <c r="F245" s="128"/>
    </row>
    <row r="246" spans="3:6" s="105" customFormat="1">
      <c r="C246" s="127"/>
      <c r="D246" s="128"/>
      <c r="E246" s="128"/>
      <c r="F246" s="128"/>
    </row>
    <row r="247" spans="3:6" s="105" customFormat="1">
      <c r="C247" s="127"/>
      <c r="D247" s="128"/>
      <c r="E247" s="128"/>
      <c r="F247" s="128"/>
    </row>
    <row r="248" spans="3:6" s="105" customFormat="1">
      <c r="C248" s="127"/>
      <c r="D248" s="128"/>
      <c r="E248" s="128"/>
      <c r="F248" s="128"/>
    </row>
    <row r="249" spans="3:6" s="105" customFormat="1">
      <c r="C249" s="127"/>
      <c r="D249" s="128"/>
      <c r="E249" s="128"/>
      <c r="F249" s="128"/>
    </row>
    <row r="250" spans="3:6" s="105" customFormat="1">
      <c r="C250" s="127"/>
      <c r="D250" s="128"/>
      <c r="E250" s="128"/>
      <c r="F250" s="128"/>
    </row>
    <row r="251" spans="3:6" s="105" customFormat="1">
      <c r="C251" s="127"/>
      <c r="D251" s="128"/>
      <c r="E251" s="128"/>
      <c r="F251" s="128"/>
    </row>
    <row r="252" spans="3:6" s="105" customFormat="1">
      <c r="C252" s="127"/>
      <c r="D252" s="128"/>
      <c r="E252" s="128"/>
      <c r="F252" s="128"/>
    </row>
    <row r="253" spans="3:6" s="105" customFormat="1">
      <c r="C253" s="127"/>
      <c r="D253" s="128"/>
      <c r="E253" s="128"/>
      <c r="F253" s="128"/>
    </row>
    <row r="254" spans="3:6" s="105" customFormat="1">
      <c r="C254" s="127"/>
      <c r="D254" s="128"/>
      <c r="E254" s="128"/>
      <c r="F254" s="128"/>
    </row>
    <row r="255" spans="3:6" s="105" customFormat="1">
      <c r="C255" s="127"/>
      <c r="D255" s="128"/>
      <c r="E255" s="128"/>
      <c r="F255" s="128"/>
    </row>
    <row r="256" spans="3:6" s="105" customFormat="1">
      <c r="C256" s="127"/>
      <c r="D256" s="128"/>
      <c r="E256" s="128"/>
      <c r="F256" s="128"/>
    </row>
    <row r="257" spans="3:6" s="105" customFormat="1">
      <c r="C257" s="127"/>
      <c r="D257" s="128"/>
      <c r="E257" s="128"/>
      <c r="F257" s="128"/>
    </row>
    <row r="258" spans="3:6" s="105" customFormat="1">
      <c r="C258" s="127"/>
      <c r="D258" s="128"/>
      <c r="E258" s="128"/>
      <c r="F258" s="128"/>
    </row>
    <row r="259" spans="3:6" s="105" customFormat="1">
      <c r="C259" s="127"/>
      <c r="D259" s="128"/>
      <c r="E259" s="128"/>
      <c r="F259" s="128"/>
    </row>
    <row r="260" spans="3:6" s="105" customFormat="1">
      <c r="C260" s="127"/>
      <c r="D260" s="128"/>
      <c r="E260" s="128"/>
      <c r="F260" s="128"/>
    </row>
    <row r="261" spans="3:6" s="105" customFormat="1">
      <c r="C261" s="127"/>
      <c r="D261" s="128"/>
      <c r="E261" s="128"/>
      <c r="F261" s="128"/>
    </row>
    <row r="262" spans="3:6" s="105" customFormat="1">
      <c r="C262" s="127"/>
      <c r="D262" s="128"/>
      <c r="E262" s="128"/>
      <c r="F262" s="128"/>
    </row>
    <row r="263" spans="3:6" s="105" customFormat="1">
      <c r="C263" s="127"/>
      <c r="D263" s="128"/>
      <c r="E263" s="128"/>
      <c r="F263" s="128"/>
    </row>
    <row r="264" spans="3:6" s="105" customFormat="1">
      <c r="C264" s="127"/>
      <c r="D264" s="128"/>
      <c r="E264" s="128"/>
      <c r="F264" s="128"/>
    </row>
    <row r="265" spans="3:6" s="105" customFormat="1">
      <c r="C265" s="127"/>
      <c r="D265" s="128"/>
      <c r="E265" s="128"/>
      <c r="F265" s="128"/>
    </row>
    <row r="266" spans="3:6" s="105" customFormat="1">
      <c r="C266" s="127"/>
      <c r="D266" s="128"/>
      <c r="E266" s="128"/>
      <c r="F266" s="128"/>
    </row>
    <row r="267" spans="3:6" s="105" customFormat="1">
      <c r="C267" s="127"/>
      <c r="D267" s="128"/>
      <c r="E267" s="128"/>
      <c r="F267" s="128"/>
    </row>
    <row r="268" spans="3:6" s="105" customFormat="1">
      <c r="C268" s="127"/>
      <c r="D268" s="128"/>
      <c r="E268" s="128"/>
      <c r="F268" s="128"/>
    </row>
    <row r="269" spans="3:6" s="105" customFormat="1">
      <c r="C269" s="127"/>
      <c r="D269" s="128"/>
      <c r="E269" s="128"/>
      <c r="F269" s="128"/>
    </row>
    <row r="270" spans="3:6" s="105" customFormat="1">
      <c r="C270" s="127"/>
      <c r="D270" s="128"/>
      <c r="E270" s="128"/>
      <c r="F270" s="128"/>
    </row>
    <row r="271" spans="3:6" s="105" customFormat="1">
      <c r="C271" s="127"/>
      <c r="D271" s="128"/>
      <c r="E271" s="128"/>
      <c r="F271" s="128"/>
    </row>
    <row r="272" spans="3:6" s="105" customFormat="1">
      <c r="C272" s="127"/>
      <c r="D272" s="128"/>
      <c r="E272" s="128"/>
      <c r="F272" s="128"/>
    </row>
    <row r="273" spans="3:6" s="105" customFormat="1">
      <c r="C273" s="127"/>
      <c r="D273" s="128"/>
      <c r="E273" s="128"/>
      <c r="F273" s="128"/>
    </row>
    <row r="274" spans="3:6" s="105" customFormat="1">
      <c r="C274" s="127"/>
      <c r="D274" s="128"/>
      <c r="E274" s="128"/>
      <c r="F274" s="128"/>
    </row>
    <row r="275" spans="3:6" s="105" customFormat="1">
      <c r="C275" s="127"/>
      <c r="D275" s="128"/>
      <c r="E275" s="128"/>
      <c r="F275" s="128"/>
    </row>
    <row r="276" spans="3:6" s="105" customFormat="1">
      <c r="C276" s="127"/>
      <c r="D276" s="128"/>
      <c r="E276" s="128"/>
      <c r="F276" s="128"/>
    </row>
    <row r="277" spans="3:6" s="105" customFormat="1">
      <c r="C277" s="127"/>
      <c r="D277" s="128"/>
      <c r="E277" s="128"/>
      <c r="F277" s="128"/>
    </row>
    <row r="278" spans="3:6" s="105" customFormat="1">
      <c r="C278" s="127"/>
      <c r="D278" s="128"/>
      <c r="E278" s="128"/>
      <c r="F278" s="128"/>
    </row>
    <row r="279" spans="3:6" s="105" customFormat="1">
      <c r="C279" s="127"/>
      <c r="D279" s="128"/>
      <c r="E279" s="128"/>
      <c r="F279" s="128"/>
    </row>
    <row r="280" spans="3:6" s="105" customFormat="1">
      <c r="C280" s="127"/>
      <c r="D280" s="128"/>
      <c r="E280" s="128"/>
      <c r="F280" s="128"/>
    </row>
    <row r="281" spans="3:6" s="105" customFormat="1">
      <c r="C281" s="127"/>
      <c r="D281" s="128"/>
      <c r="E281" s="128"/>
      <c r="F281" s="128"/>
    </row>
    <row r="282" spans="3:6" s="105" customFormat="1">
      <c r="C282" s="127"/>
      <c r="D282" s="128"/>
      <c r="E282" s="128"/>
      <c r="F282" s="128"/>
    </row>
    <row r="283" spans="3:6" s="105" customFormat="1">
      <c r="C283" s="127"/>
      <c r="D283" s="128"/>
      <c r="E283" s="128"/>
      <c r="F283" s="128"/>
    </row>
    <row r="284" spans="3:6" s="105" customFormat="1">
      <c r="C284" s="127"/>
      <c r="D284" s="128"/>
      <c r="E284" s="128"/>
      <c r="F284" s="128"/>
    </row>
    <row r="285" spans="3:6" s="105" customFormat="1">
      <c r="C285" s="127"/>
      <c r="D285" s="128"/>
      <c r="E285" s="128"/>
      <c r="F285" s="128"/>
    </row>
    <row r="286" spans="3:6" s="105" customFormat="1">
      <c r="C286" s="127"/>
      <c r="D286" s="128"/>
      <c r="E286" s="128"/>
      <c r="F286" s="128"/>
    </row>
    <row r="287" spans="3:6" s="105" customFormat="1">
      <c r="C287" s="127"/>
      <c r="D287" s="128"/>
      <c r="E287" s="128"/>
      <c r="F287" s="128"/>
    </row>
    <row r="288" spans="3:6" s="105" customFormat="1">
      <c r="C288" s="127"/>
      <c r="D288" s="128"/>
      <c r="E288" s="128"/>
      <c r="F288" s="128"/>
    </row>
    <row r="289" spans="3:6" s="105" customFormat="1">
      <c r="C289" s="127"/>
      <c r="D289" s="128"/>
      <c r="E289" s="128"/>
      <c r="F289" s="128"/>
    </row>
    <row r="290" spans="3:6" s="105" customFormat="1">
      <c r="C290" s="127"/>
      <c r="D290" s="128"/>
      <c r="E290" s="128"/>
      <c r="F290" s="128"/>
    </row>
    <row r="291" spans="3:6" s="105" customFormat="1">
      <c r="C291" s="127"/>
      <c r="D291" s="128"/>
      <c r="E291" s="128"/>
      <c r="F291" s="128"/>
    </row>
    <row r="292" spans="3:6" s="105" customFormat="1">
      <c r="C292" s="127"/>
      <c r="D292" s="128"/>
      <c r="E292" s="128"/>
      <c r="F292" s="128"/>
    </row>
    <row r="293" spans="3:6" s="105" customFormat="1">
      <c r="C293" s="127"/>
      <c r="D293" s="128"/>
      <c r="E293" s="128"/>
      <c r="F293" s="128"/>
    </row>
    <row r="294" spans="3:6" s="105" customFormat="1">
      <c r="C294" s="127"/>
      <c r="D294" s="128"/>
      <c r="E294" s="128"/>
      <c r="F294" s="128"/>
    </row>
    <row r="295" spans="3:6" s="105" customFormat="1">
      <c r="C295" s="127"/>
      <c r="D295" s="128"/>
      <c r="E295" s="128"/>
      <c r="F295" s="128"/>
    </row>
    <row r="296" spans="3:6" s="105" customFormat="1">
      <c r="C296" s="127"/>
      <c r="D296" s="128"/>
      <c r="E296" s="128"/>
      <c r="F296" s="128"/>
    </row>
    <row r="297" spans="3:6" s="105" customFormat="1">
      <c r="C297" s="127"/>
      <c r="D297" s="128"/>
      <c r="E297" s="128"/>
      <c r="F297" s="128"/>
    </row>
    <row r="298" spans="3:6" s="105" customFormat="1">
      <c r="C298" s="127"/>
      <c r="D298" s="128"/>
      <c r="E298" s="128"/>
      <c r="F298" s="128"/>
    </row>
    <row r="299" spans="3:6" s="105" customFormat="1">
      <c r="C299" s="127"/>
      <c r="D299" s="128"/>
      <c r="E299" s="128"/>
      <c r="F299" s="128"/>
    </row>
    <row r="300" spans="3:6" s="105" customFormat="1">
      <c r="C300" s="127"/>
      <c r="D300" s="128"/>
      <c r="E300" s="128"/>
      <c r="F300" s="128"/>
    </row>
    <row r="301" spans="3:6" s="105" customFormat="1">
      <c r="C301" s="127"/>
      <c r="D301" s="128"/>
      <c r="E301" s="128"/>
      <c r="F301" s="128"/>
    </row>
    <row r="302" spans="3:6" s="105" customFormat="1">
      <c r="C302" s="127"/>
      <c r="D302" s="128"/>
      <c r="E302" s="128"/>
      <c r="F302" s="128"/>
    </row>
    <row r="303" spans="3:6" s="105" customFormat="1">
      <c r="C303" s="127"/>
      <c r="D303" s="128"/>
      <c r="E303" s="128"/>
      <c r="F303" s="128"/>
    </row>
    <row r="304" spans="3:6" s="105" customFormat="1">
      <c r="C304" s="127"/>
      <c r="D304" s="128"/>
      <c r="E304" s="128"/>
      <c r="F304" s="128"/>
    </row>
    <row r="305" spans="3:6" s="105" customFormat="1">
      <c r="C305" s="127"/>
      <c r="D305" s="128"/>
      <c r="E305" s="128"/>
      <c r="F305" s="128"/>
    </row>
    <row r="306" spans="3:6" s="105" customFormat="1">
      <c r="C306" s="127"/>
      <c r="D306" s="128"/>
      <c r="E306" s="128"/>
      <c r="F306" s="128"/>
    </row>
    <row r="307" spans="3:6" s="105" customFormat="1">
      <c r="C307" s="127"/>
      <c r="D307" s="128"/>
      <c r="E307" s="128"/>
      <c r="F307" s="128"/>
    </row>
    <row r="308" spans="3:6" s="105" customFormat="1">
      <c r="C308" s="127"/>
      <c r="D308" s="128"/>
      <c r="E308" s="128"/>
      <c r="F308" s="128"/>
    </row>
    <row r="309" spans="3:6" s="105" customFormat="1">
      <c r="C309" s="127"/>
      <c r="D309" s="128"/>
      <c r="E309" s="128"/>
      <c r="F309" s="128"/>
    </row>
    <row r="310" spans="3:6" s="105" customFormat="1">
      <c r="C310" s="127"/>
      <c r="D310" s="128"/>
      <c r="E310" s="128"/>
      <c r="F310" s="128"/>
    </row>
    <row r="311" spans="3:6" s="105" customFormat="1">
      <c r="C311" s="127"/>
      <c r="D311" s="128"/>
      <c r="E311" s="128"/>
      <c r="F311" s="128"/>
    </row>
    <row r="312" spans="3:6" s="105" customFormat="1">
      <c r="C312" s="127"/>
      <c r="D312" s="128"/>
      <c r="E312" s="128"/>
      <c r="F312" s="128"/>
    </row>
    <row r="313" spans="3:6" s="105" customFormat="1">
      <c r="C313" s="127"/>
      <c r="D313" s="128"/>
      <c r="E313" s="128"/>
      <c r="F313" s="128"/>
    </row>
    <row r="314" spans="3:6" s="105" customFormat="1">
      <c r="C314" s="127"/>
      <c r="D314" s="128"/>
      <c r="E314" s="128"/>
      <c r="F314" s="128"/>
    </row>
    <row r="315" spans="3:6" s="105" customFormat="1">
      <c r="C315" s="127"/>
      <c r="D315" s="128"/>
      <c r="E315" s="128"/>
      <c r="F315" s="128"/>
    </row>
    <row r="316" spans="3:6" s="105" customFormat="1">
      <c r="C316" s="127"/>
      <c r="D316" s="128"/>
      <c r="E316" s="128"/>
      <c r="F316" s="128"/>
    </row>
    <row r="317" spans="3:6" s="105" customFormat="1">
      <c r="C317" s="127"/>
      <c r="D317" s="128"/>
      <c r="E317" s="128"/>
      <c r="F317" s="128"/>
    </row>
    <row r="318" spans="3:6" s="105" customFormat="1">
      <c r="C318" s="127"/>
      <c r="D318" s="128"/>
      <c r="E318" s="128"/>
      <c r="F318" s="128"/>
    </row>
    <row r="319" spans="3:6" s="105" customFormat="1">
      <c r="C319" s="127"/>
      <c r="D319" s="128"/>
      <c r="E319" s="128"/>
      <c r="F319" s="128"/>
    </row>
    <row r="320" spans="3:6" s="105" customFormat="1">
      <c r="C320" s="127"/>
      <c r="D320" s="128"/>
      <c r="E320" s="128"/>
      <c r="F320" s="128"/>
    </row>
    <row r="321" spans="3:6" s="105" customFormat="1">
      <c r="C321" s="127"/>
      <c r="D321" s="128"/>
      <c r="E321" s="128"/>
      <c r="F321" s="128"/>
    </row>
    <row r="322" spans="3:6" s="105" customFormat="1">
      <c r="C322" s="127"/>
      <c r="D322" s="128"/>
      <c r="E322" s="128"/>
      <c r="F322" s="128"/>
    </row>
    <row r="323" spans="3:6" s="105" customFormat="1">
      <c r="C323" s="127"/>
      <c r="D323" s="128"/>
      <c r="E323" s="128"/>
      <c r="F323" s="128"/>
    </row>
    <row r="324" spans="3:6" s="105" customFormat="1">
      <c r="C324" s="127"/>
      <c r="D324" s="128"/>
      <c r="E324" s="128"/>
      <c r="F324" s="128"/>
    </row>
    <row r="325" spans="3:6" s="105" customFormat="1">
      <c r="C325" s="127"/>
      <c r="D325" s="128"/>
      <c r="E325" s="128"/>
      <c r="F325" s="128"/>
    </row>
    <row r="326" spans="3:6" s="105" customFormat="1">
      <c r="C326" s="127"/>
      <c r="D326" s="128"/>
      <c r="E326" s="128"/>
      <c r="F326" s="128"/>
    </row>
    <row r="327" spans="3:6" s="105" customFormat="1">
      <c r="C327" s="127"/>
      <c r="D327" s="128"/>
      <c r="E327" s="128"/>
      <c r="F327" s="128"/>
    </row>
    <row r="328" spans="3:6" s="105" customFormat="1">
      <c r="C328" s="127"/>
      <c r="D328" s="128"/>
      <c r="E328" s="128"/>
      <c r="F328" s="128"/>
    </row>
    <row r="329" spans="3:6" s="105" customFormat="1">
      <c r="C329" s="127"/>
      <c r="D329" s="128"/>
      <c r="E329" s="128"/>
      <c r="F329" s="128"/>
    </row>
    <row r="330" spans="3:6" s="105" customFormat="1">
      <c r="C330" s="127"/>
      <c r="D330" s="128"/>
      <c r="E330" s="128"/>
      <c r="F330" s="128"/>
    </row>
    <row r="331" spans="3:6" s="105" customFormat="1">
      <c r="C331" s="127"/>
      <c r="D331" s="128"/>
      <c r="E331" s="128"/>
      <c r="F331" s="128"/>
    </row>
    <row r="332" spans="3:6" s="105" customFormat="1">
      <c r="C332" s="127"/>
      <c r="D332" s="128"/>
      <c r="E332" s="128"/>
      <c r="F332" s="128"/>
    </row>
    <row r="333" spans="3:6" s="105" customFormat="1">
      <c r="C333" s="127"/>
      <c r="D333" s="128"/>
      <c r="E333" s="128"/>
      <c r="F333" s="128"/>
    </row>
    <row r="334" spans="3:6" s="105" customFormat="1">
      <c r="C334" s="127"/>
      <c r="D334" s="128"/>
      <c r="E334" s="128"/>
      <c r="F334" s="128"/>
    </row>
    <row r="335" spans="3:6" s="105" customFormat="1">
      <c r="C335" s="127"/>
      <c r="D335" s="128"/>
      <c r="E335" s="128"/>
      <c r="F335" s="128"/>
    </row>
    <row r="336" spans="3:6" s="105" customFormat="1">
      <c r="C336" s="127"/>
      <c r="D336" s="128"/>
      <c r="E336" s="128"/>
      <c r="F336" s="128"/>
    </row>
    <row r="337" spans="1:56" s="105" customFormat="1">
      <c r="C337" s="127"/>
      <c r="D337" s="128"/>
      <c r="E337" s="128"/>
      <c r="F337" s="128"/>
    </row>
    <row r="338" spans="1:56" s="105" customFormat="1">
      <c r="C338" s="127"/>
      <c r="D338" s="128"/>
      <c r="E338" s="128"/>
      <c r="F338" s="128"/>
    </row>
    <row r="339" spans="1:56" s="105" customFormat="1">
      <c r="C339" s="127"/>
      <c r="D339" s="128"/>
      <c r="E339" s="128"/>
      <c r="F339" s="128"/>
    </row>
    <row r="340" spans="1:56" s="106" customFormat="1">
      <c r="A340" s="105"/>
      <c r="B340" s="105"/>
      <c r="C340" s="127"/>
      <c r="D340" s="128"/>
      <c r="E340" s="128"/>
      <c r="F340" s="128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</row>
    <row r="341" spans="1:56" s="106" customFormat="1">
      <c r="A341" s="105"/>
      <c r="B341" s="105"/>
      <c r="C341" s="127"/>
      <c r="D341" s="128"/>
      <c r="E341" s="128"/>
      <c r="F341" s="128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</row>
    <row r="342" spans="1:56" s="106" customFormat="1">
      <c r="A342" s="105"/>
      <c r="B342" s="105"/>
      <c r="C342" s="127"/>
      <c r="D342" s="128"/>
      <c r="E342" s="128"/>
      <c r="F342" s="128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</row>
    <row r="343" spans="1:56" s="106" customFormat="1">
      <c r="A343" s="105"/>
      <c r="B343" s="105"/>
      <c r="C343" s="127"/>
      <c r="D343" s="128"/>
      <c r="E343" s="128"/>
      <c r="F343" s="128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</row>
    <row r="344" spans="1:56" s="106" customFormat="1">
      <c r="A344" s="105"/>
      <c r="B344" s="105"/>
      <c r="C344" s="127"/>
      <c r="D344" s="128"/>
      <c r="E344" s="128"/>
      <c r="F344" s="128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</row>
    <row r="345" spans="1:56" s="106" customFormat="1">
      <c r="A345" s="105"/>
      <c r="B345" s="105"/>
      <c r="C345" s="127"/>
      <c r="D345" s="128"/>
      <c r="E345" s="128"/>
      <c r="F345" s="128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</row>
    <row r="346" spans="1:56" s="106" customFormat="1">
      <c r="A346" s="105"/>
      <c r="B346" s="105"/>
      <c r="C346" s="127"/>
      <c r="D346" s="128"/>
      <c r="E346" s="128"/>
      <c r="F346" s="128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</row>
    <row r="347" spans="1:56" s="106" customFormat="1">
      <c r="A347" s="105"/>
      <c r="B347" s="105"/>
      <c r="C347" s="127"/>
      <c r="D347" s="128"/>
      <c r="E347" s="128"/>
      <c r="F347" s="128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</row>
    <row r="348" spans="1:56" s="106" customFormat="1">
      <c r="A348" s="105"/>
      <c r="B348" s="105"/>
      <c r="C348" s="127"/>
      <c r="D348" s="128"/>
      <c r="E348" s="128"/>
      <c r="F348" s="128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</row>
    <row r="349" spans="1:56" s="106" customFormat="1">
      <c r="A349" s="105"/>
      <c r="B349" s="105"/>
      <c r="C349" s="127"/>
      <c r="D349" s="128"/>
      <c r="E349" s="128"/>
      <c r="F349" s="128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</row>
    <row r="350" spans="1:56" s="106" customFormat="1">
      <c r="A350" s="105"/>
      <c r="B350" s="105"/>
      <c r="C350" s="127"/>
      <c r="D350" s="128"/>
      <c r="E350" s="128"/>
      <c r="F350" s="128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</row>
    <row r="351" spans="1:56" s="106" customFormat="1">
      <c r="A351" s="105"/>
      <c r="B351" s="105"/>
      <c r="C351" s="127"/>
      <c r="D351" s="128"/>
      <c r="E351" s="128"/>
      <c r="F351" s="128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</row>
    <row r="352" spans="1:56" s="106" customFormat="1">
      <c r="A352" s="105"/>
      <c r="B352" s="105"/>
      <c r="C352" s="127"/>
      <c r="D352" s="128"/>
      <c r="E352" s="128"/>
      <c r="F352" s="128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</row>
    <row r="353" spans="1:56" s="106" customFormat="1">
      <c r="A353" s="105"/>
      <c r="B353" s="105"/>
      <c r="C353" s="127"/>
      <c r="D353" s="128"/>
      <c r="E353" s="128"/>
      <c r="F353" s="128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</row>
    <row r="354" spans="1:56" s="106" customFormat="1">
      <c r="A354" s="105"/>
      <c r="B354" s="105"/>
      <c r="C354" s="127"/>
      <c r="D354" s="128"/>
      <c r="E354" s="128"/>
      <c r="F354" s="128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</row>
    <row r="355" spans="1:56" s="106" customFormat="1">
      <c r="A355" s="105"/>
      <c r="B355" s="105"/>
      <c r="C355" s="127"/>
      <c r="D355" s="128"/>
      <c r="E355" s="128"/>
      <c r="F355" s="128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</row>
    <row r="356" spans="1:56" s="106" customFormat="1">
      <c r="A356" s="105"/>
      <c r="B356" s="105"/>
      <c r="C356" s="127"/>
      <c r="D356" s="128"/>
      <c r="E356" s="128"/>
      <c r="F356" s="128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</row>
    <row r="357" spans="1:56" s="106" customFormat="1">
      <c r="A357" s="105"/>
      <c r="B357" s="105"/>
      <c r="C357" s="127"/>
      <c r="D357" s="128"/>
      <c r="E357" s="128"/>
      <c r="F357" s="128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</row>
    <row r="358" spans="1:56" s="106" customFormat="1">
      <c r="A358" s="105"/>
      <c r="B358" s="105"/>
      <c r="C358" s="127"/>
      <c r="D358" s="128"/>
      <c r="E358" s="128"/>
      <c r="F358" s="128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</row>
    <row r="359" spans="1:56" s="106" customFormat="1">
      <c r="A359" s="105"/>
      <c r="B359" s="105"/>
      <c r="C359" s="127"/>
      <c r="D359" s="128"/>
      <c r="E359" s="128"/>
      <c r="F359" s="128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</row>
    <row r="360" spans="1:56" s="106" customFormat="1">
      <c r="A360" s="105"/>
      <c r="B360" s="105"/>
      <c r="C360" s="127"/>
      <c r="D360" s="128"/>
      <c r="E360" s="128"/>
      <c r="F360" s="128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</row>
    <row r="361" spans="1:56" s="106" customFormat="1">
      <c r="A361" s="105"/>
      <c r="B361" s="105"/>
      <c r="C361" s="127"/>
      <c r="D361" s="128"/>
      <c r="E361" s="128"/>
      <c r="F361" s="128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</row>
    <row r="362" spans="1:56" s="106" customFormat="1">
      <c r="A362" s="105"/>
      <c r="B362" s="105"/>
      <c r="C362" s="127"/>
      <c r="D362" s="128"/>
      <c r="E362" s="128"/>
      <c r="F362" s="128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</row>
    <row r="363" spans="1:56" s="106" customFormat="1">
      <c r="A363" s="105"/>
      <c r="B363" s="105"/>
      <c r="C363" s="127"/>
      <c r="D363" s="128"/>
      <c r="E363" s="128"/>
      <c r="F363" s="128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</row>
    <row r="364" spans="1:56" s="106" customFormat="1">
      <c r="A364" s="105"/>
      <c r="B364" s="105"/>
      <c r="C364" s="127"/>
      <c r="D364" s="128"/>
      <c r="E364" s="128"/>
      <c r="F364" s="128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</row>
    <row r="365" spans="1:56" s="106" customFormat="1">
      <c r="A365" s="105"/>
      <c r="B365" s="105"/>
      <c r="C365" s="127"/>
      <c r="D365" s="128"/>
      <c r="E365" s="128"/>
      <c r="F365" s="128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</row>
    <row r="366" spans="1:56" s="106" customFormat="1">
      <c r="A366" s="105"/>
      <c r="B366" s="105"/>
      <c r="C366" s="127"/>
      <c r="D366" s="128"/>
      <c r="E366" s="128"/>
      <c r="F366" s="128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</row>
    <row r="367" spans="1:56" s="106" customFormat="1">
      <c r="A367" s="105"/>
      <c r="B367" s="105"/>
      <c r="C367" s="127"/>
      <c r="D367" s="128"/>
      <c r="E367" s="128"/>
      <c r="F367" s="128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</row>
    <row r="368" spans="1:56" s="106" customFormat="1">
      <c r="A368" s="105"/>
      <c r="B368" s="105"/>
      <c r="C368" s="127"/>
      <c r="D368" s="128"/>
      <c r="E368" s="128"/>
      <c r="F368" s="128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</row>
    <row r="369" spans="1:56" s="106" customFormat="1">
      <c r="A369" s="105"/>
      <c r="B369" s="105"/>
      <c r="C369" s="127"/>
      <c r="D369" s="128"/>
      <c r="E369" s="128"/>
      <c r="F369" s="128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</row>
    <row r="370" spans="1:56" s="106" customFormat="1">
      <c r="A370" s="105"/>
      <c r="B370" s="105"/>
      <c r="C370" s="127"/>
      <c r="D370" s="128"/>
      <c r="E370" s="128"/>
      <c r="F370" s="128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</row>
    <row r="371" spans="1:56" s="106" customFormat="1">
      <c r="A371" s="105"/>
      <c r="B371" s="105"/>
      <c r="C371" s="127"/>
      <c r="D371" s="128"/>
      <c r="E371" s="128"/>
      <c r="F371" s="128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</row>
    <row r="372" spans="1:56" s="106" customFormat="1">
      <c r="A372" s="105"/>
      <c r="B372" s="105"/>
      <c r="C372" s="127"/>
      <c r="D372" s="128"/>
      <c r="E372" s="128"/>
      <c r="F372" s="128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</row>
    <row r="373" spans="1:56" s="106" customFormat="1">
      <c r="A373" s="105"/>
      <c r="B373" s="105"/>
      <c r="C373" s="127"/>
      <c r="D373" s="128"/>
      <c r="E373" s="128"/>
      <c r="F373" s="128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</row>
    <row r="374" spans="1:56" s="106" customFormat="1">
      <c r="A374" s="105"/>
      <c r="B374" s="105"/>
      <c r="C374" s="127"/>
      <c r="D374" s="128"/>
      <c r="E374" s="128"/>
      <c r="F374" s="128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</row>
    <row r="375" spans="1:56" s="106" customFormat="1">
      <c r="A375" s="105"/>
      <c r="B375" s="105"/>
      <c r="C375" s="127"/>
      <c r="D375" s="128"/>
      <c r="E375" s="128"/>
      <c r="F375" s="128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</row>
    <row r="376" spans="1:56" s="106" customFormat="1">
      <c r="A376" s="105"/>
      <c r="B376" s="105"/>
      <c r="C376" s="127"/>
      <c r="D376" s="128"/>
      <c r="E376" s="128"/>
      <c r="F376" s="128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</row>
    <row r="377" spans="1:56" s="106" customFormat="1">
      <c r="A377" s="105"/>
      <c r="B377" s="105"/>
      <c r="C377" s="127"/>
      <c r="D377" s="128"/>
      <c r="E377" s="128"/>
      <c r="F377" s="128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</row>
    <row r="378" spans="1:56" s="106" customFormat="1">
      <c r="A378" s="105"/>
      <c r="B378" s="105"/>
      <c r="C378" s="127"/>
      <c r="D378" s="128"/>
      <c r="E378" s="128"/>
      <c r="F378" s="128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</row>
    <row r="379" spans="1:56" s="106" customFormat="1">
      <c r="A379" s="105"/>
      <c r="B379" s="105"/>
      <c r="C379" s="127"/>
      <c r="D379" s="128"/>
      <c r="E379" s="128"/>
      <c r="F379" s="128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</row>
    <row r="380" spans="1:56" s="106" customFormat="1">
      <c r="A380" s="105"/>
      <c r="B380" s="105"/>
      <c r="C380" s="127"/>
      <c r="D380" s="128"/>
      <c r="E380" s="128"/>
      <c r="F380" s="128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</row>
    <row r="381" spans="1:56" s="106" customFormat="1">
      <c r="A381" s="105"/>
      <c r="B381" s="105"/>
      <c r="C381" s="127"/>
      <c r="D381" s="128"/>
      <c r="E381" s="128"/>
      <c r="F381" s="128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</row>
    <row r="382" spans="1:56" s="106" customFormat="1">
      <c r="A382" s="105"/>
      <c r="B382" s="105"/>
      <c r="C382" s="127"/>
      <c r="D382" s="128"/>
      <c r="E382" s="128"/>
      <c r="F382" s="128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</row>
    <row r="383" spans="1:56" s="106" customFormat="1">
      <c r="A383" s="105"/>
      <c r="B383" s="105"/>
      <c r="C383" s="127"/>
      <c r="D383" s="128"/>
      <c r="E383" s="128"/>
      <c r="F383" s="128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</row>
    <row r="384" spans="1:56" s="106" customFormat="1">
      <c r="A384" s="105"/>
      <c r="B384" s="105"/>
      <c r="C384" s="127"/>
      <c r="D384" s="128"/>
      <c r="E384" s="128"/>
      <c r="F384" s="128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</row>
    <row r="385" spans="1:56" s="106" customFormat="1">
      <c r="A385" s="105"/>
      <c r="B385" s="105"/>
      <c r="C385" s="127"/>
      <c r="D385" s="128"/>
      <c r="E385" s="128"/>
      <c r="F385" s="128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</row>
    <row r="386" spans="1:56" s="106" customFormat="1">
      <c r="A386" s="105"/>
      <c r="B386" s="105"/>
      <c r="C386" s="127"/>
      <c r="D386" s="128"/>
      <c r="E386" s="128"/>
      <c r="F386" s="128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  <c r="BD386" s="105"/>
    </row>
    <row r="387" spans="1:56" s="106" customFormat="1">
      <c r="A387" s="105"/>
      <c r="B387" s="105"/>
      <c r="C387" s="127"/>
      <c r="D387" s="128"/>
      <c r="E387" s="128"/>
      <c r="F387" s="128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</row>
    <row r="388" spans="1:56" s="106" customFormat="1">
      <c r="A388" s="105"/>
      <c r="B388" s="105"/>
      <c r="C388" s="127"/>
      <c r="D388" s="128"/>
      <c r="E388" s="128"/>
      <c r="F388" s="128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</row>
    <row r="389" spans="1:56" s="106" customFormat="1">
      <c r="A389" s="105"/>
      <c r="B389" s="105"/>
      <c r="C389" s="127"/>
      <c r="D389" s="128"/>
      <c r="E389" s="128"/>
      <c r="F389" s="128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</row>
    <row r="390" spans="1:56" s="106" customFormat="1">
      <c r="A390" s="105"/>
      <c r="B390" s="105"/>
      <c r="C390" s="127"/>
      <c r="D390" s="128"/>
      <c r="E390" s="128"/>
      <c r="F390" s="128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</row>
    <row r="391" spans="1:56" s="106" customFormat="1">
      <c r="A391" s="105"/>
      <c r="B391" s="105"/>
      <c r="C391" s="127"/>
      <c r="D391" s="128"/>
      <c r="E391" s="128"/>
      <c r="F391" s="128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</row>
    <row r="392" spans="1:56" s="106" customFormat="1">
      <c r="A392" s="105"/>
      <c r="B392" s="105"/>
      <c r="C392" s="127"/>
      <c r="D392" s="128"/>
      <c r="E392" s="128"/>
      <c r="F392" s="128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</row>
    <row r="393" spans="1:56" s="106" customFormat="1">
      <c r="A393" s="105"/>
      <c r="B393" s="105"/>
      <c r="C393" s="127"/>
      <c r="D393" s="128"/>
      <c r="E393" s="128"/>
      <c r="F393" s="128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</row>
    <row r="394" spans="1:56" s="106" customFormat="1">
      <c r="A394" s="105"/>
      <c r="B394" s="105"/>
      <c r="C394" s="127"/>
      <c r="D394" s="128"/>
      <c r="E394" s="128"/>
      <c r="F394" s="128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</row>
    <row r="395" spans="1:56" s="106" customFormat="1">
      <c r="A395" s="105"/>
      <c r="B395" s="105"/>
      <c r="C395" s="127"/>
      <c r="D395" s="128"/>
      <c r="E395" s="128"/>
      <c r="F395" s="128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</row>
    <row r="396" spans="1:56" s="106" customFormat="1">
      <c r="A396" s="105"/>
      <c r="B396" s="105"/>
      <c r="C396" s="127"/>
      <c r="D396" s="128"/>
      <c r="E396" s="128"/>
      <c r="F396" s="128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</row>
    <row r="397" spans="1:56" s="106" customFormat="1">
      <c r="A397" s="105"/>
      <c r="B397" s="105"/>
      <c r="C397" s="127"/>
      <c r="D397" s="128"/>
      <c r="E397" s="128"/>
      <c r="F397" s="128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</row>
    <row r="398" spans="1:56" s="106" customFormat="1">
      <c r="A398" s="105"/>
      <c r="B398" s="105"/>
      <c r="C398" s="127"/>
      <c r="D398" s="128"/>
      <c r="E398" s="128"/>
      <c r="F398" s="128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</row>
    <row r="399" spans="1:56" s="106" customFormat="1">
      <c r="A399" s="105"/>
      <c r="B399" s="105"/>
      <c r="C399" s="127"/>
      <c r="D399" s="128"/>
      <c r="E399" s="128"/>
      <c r="F399" s="128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</row>
    <row r="400" spans="1:56" s="106" customFormat="1">
      <c r="A400" s="105"/>
      <c r="B400" s="105"/>
      <c r="C400" s="127"/>
      <c r="D400" s="128"/>
      <c r="E400" s="128"/>
      <c r="F400" s="128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</row>
    <row r="401" spans="1:56" s="106" customFormat="1">
      <c r="A401" s="105"/>
      <c r="B401" s="105"/>
      <c r="C401" s="127"/>
      <c r="D401" s="128"/>
      <c r="E401" s="128"/>
      <c r="F401" s="128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</row>
    <row r="402" spans="1:56" s="106" customFormat="1">
      <c r="A402" s="105"/>
      <c r="B402" s="105"/>
      <c r="C402" s="127"/>
      <c r="D402" s="128"/>
      <c r="E402" s="128"/>
      <c r="F402" s="128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</row>
    <row r="403" spans="1:56" s="106" customFormat="1">
      <c r="A403" s="105"/>
      <c r="B403" s="105"/>
      <c r="C403" s="127"/>
      <c r="D403" s="128"/>
      <c r="E403" s="128"/>
      <c r="F403" s="128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</row>
    <row r="404" spans="1:56" s="106" customFormat="1">
      <c r="A404" s="105"/>
      <c r="B404" s="105"/>
      <c r="C404" s="127"/>
      <c r="D404" s="128"/>
      <c r="E404" s="128"/>
      <c r="F404" s="128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</row>
    <row r="405" spans="1:56" s="106" customFormat="1">
      <c r="A405" s="105"/>
      <c r="B405" s="105"/>
      <c r="C405" s="127"/>
      <c r="D405" s="128"/>
      <c r="E405" s="128"/>
      <c r="F405" s="128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</row>
    <row r="406" spans="1:56" s="106" customFormat="1">
      <c r="A406" s="105"/>
      <c r="B406" s="105"/>
      <c r="C406" s="127"/>
      <c r="D406" s="128"/>
      <c r="E406" s="128"/>
      <c r="F406" s="128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</row>
    <row r="407" spans="1:56" s="106" customFormat="1">
      <c r="A407" s="105"/>
      <c r="B407" s="105"/>
      <c r="C407" s="127"/>
      <c r="D407" s="128"/>
      <c r="E407" s="128"/>
      <c r="F407" s="128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</row>
    <row r="408" spans="1:56" s="106" customFormat="1">
      <c r="A408" s="105"/>
      <c r="B408" s="105"/>
      <c r="C408" s="127"/>
      <c r="D408" s="128"/>
      <c r="E408" s="128"/>
      <c r="F408" s="128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</row>
    <row r="409" spans="1:56" s="106" customFormat="1">
      <c r="A409" s="105"/>
      <c r="B409" s="105"/>
      <c r="C409" s="127"/>
      <c r="D409" s="128"/>
      <c r="E409" s="128"/>
      <c r="F409" s="128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</row>
    <row r="410" spans="1:56" s="106" customFormat="1">
      <c r="A410" s="105"/>
      <c r="B410" s="105"/>
      <c r="C410" s="127"/>
      <c r="D410" s="128"/>
      <c r="E410" s="128"/>
      <c r="F410" s="128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</row>
    <row r="411" spans="1:56" s="106" customFormat="1">
      <c r="A411" s="105"/>
      <c r="B411" s="105"/>
      <c r="C411" s="127"/>
      <c r="D411" s="128"/>
      <c r="E411" s="128"/>
      <c r="F411" s="128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</row>
    <row r="412" spans="1:56" s="106" customFormat="1">
      <c r="A412" s="105"/>
      <c r="B412" s="105"/>
      <c r="C412" s="127"/>
      <c r="D412" s="128"/>
      <c r="E412" s="128"/>
      <c r="F412" s="128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</row>
    <row r="413" spans="1:56" s="106" customFormat="1">
      <c r="A413" s="105"/>
      <c r="B413" s="105"/>
      <c r="C413" s="127"/>
      <c r="D413" s="128"/>
      <c r="E413" s="128"/>
      <c r="F413" s="128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</row>
    <row r="414" spans="1:56" s="106" customFormat="1">
      <c r="A414" s="105"/>
      <c r="B414" s="105"/>
      <c r="C414" s="127"/>
      <c r="D414" s="128"/>
      <c r="E414" s="128"/>
      <c r="F414" s="128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</row>
    <row r="415" spans="1:56" s="106" customFormat="1">
      <c r="A415" s="105"/>
      <c r="B415" s="105"/>
      <c r="C415" s="127"/>
      <c r="D415" s="128"/>
      <c r="E415" s="128"/>
      <c r="F415" s="128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</row>
    <row r="416" spans="1:56" s="106" customFormat="1">
      <c r="A416" s="105"/>
      <c r="B416" s="105"/>
      <c r="C416" s="127"/>
      <c r="D416" s="128"/>
      <c r="E416" s="128"/>
      <c r="F416" s="128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</row>
    <row r="417" spans="1:56" s="106" customFormat="1">
      <c r="A417" s="105"/>
      <c r="B417" s="105"/>
      <c r="C417" s="127"/>
      <c r="D417" s="128"/>
      <c r="E417" s="128"/>
      <c r="F417" s="128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</row>
    <row r="418" spans="1:56" s="106" customFormat="1">
      <c r="A418" s="105"/>
      <c r="B418" s="105"/>
      <c r="C418" s="127"/>
      <c r="D418" s="128"/>
      <c r="E418" s="128"/>
      <c r="F418" s="128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</row>
    <row r="419" spans="1:56" s="106" customFormat="1">
      <c r="A419" s="105"/>
      <c r="B419" s="105"/>
      <c r="C419" s="127"/>
      <c r="D419" s="128"/>
      <c r="E419" s="128"/>
      <c r="F419" s="128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</row>
    <row r="420" spans="1:56" s="106" customFormat="1">
      <c r="A420" s="105"/>
      <c r="B420" s="105"/>
      <c r="C420" s="127"/>
      <c r="D420" s="128"/>
      <c r="E420" s="128"/>
      <c r="F420" s="128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</row>
    <row r="421" spans="1:56" s="106" customFormat="1">
      <c r="A421" s="105"/>
      <c r="B421" s="105"/>
      <c r="C421" s="127"/>
      <c r="D421" s="128"/>
      <c r="E421" s="128"/>
      <c r="F421" s="128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</row>
    <row r="422" spans="1:56" s="106" customFormat="1">
      <c r="A422" s="105"/>
      <c r="B422" s="105"/>
      <c r="C422" s="127"/>
      <c r="D422" s="128"/>
      <c r="E422" s="128"/>
      <c r="F422" s="128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</row>
    <row r="423" spans="1:56" s="106" customFormat="1">
      <c r="A423" s="105"/>
      <c r="B423" s="105"/>
      <c r="C423" s="127"/>
      <c r="D423" s="128"/>
      <c r="E423" s="128"/>
      <c r="F423" s="128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</row>
    <row r="424" spans="1:56" s="106" customFormat="1">
      <c r="A424" s="105"/>
      <c r="B424" s="105"/>
      <c r="C424" s="127"/>
      <c r="D424" s="128"/>
      <c r="E424" s="128"/>
      <c r="F424" s="128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</row>
    <row r="425" spans="1:56" s="106" customFormat="1">
      <c r="A425" s="105"/>
      <c r="B425" s="105"/>
      <c r="C425" s="127"/>
      <c r="D425" s="128"/>
      <c r="E425" s="128"/>
      <c r="F425" s="128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</row>
    <row r="426" spans="1:56" s="106" customFormat="1">
      <c r="A426" s="105"/>
      <c r="B426" s="105"/>
      <c r="C426" s="127"/>
      <c r="D426" s="128"/>
      <c r="E426" s="128"/>
      <c r="F426" s="128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</row>
    <row r="427" spans="1:56" s="106" customFormat="1">
      <c r="A427" s="105"/>
      <c r="B427" s="105"/>
      <c r="C427" s="127"/>
      <c r="D427" s="128"/>
      <c r="E427" s="128"/>
      <c r="F427" s="128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</row>
    <row r="428" spans="1:56" s="106" customFormat="1">
      <c r="A428" s="105"/>
      <c r="B428" s="105"/>
      <c r="C428" s="127"/>
      <c r="D428" s="128"/>
      <c r="E428" s="128"/>
      <c r="F428" s="128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</row>
    <row r="429" spans="1:56" s="106" customFormat="1">
      <c r="A429" s="105"/>
      <c r="B429" s="105"/>
      <c r="C429" s="127"/>
      <c r="D429" s="128"/>
      <c r="E429" s="128"/>
      <c r="F429" s="128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</row>
    <row r="430" spans="1:56" s="106" customFormat="1">
      <c r="A430" s="105"/>
      <c r="B430" s="105"/>
      <c r="C430" s="127"/>
      <c r="D430" s="128"/>
      <c r="E430" s="128"/>
      <c r="F430" s="128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</row>
    <row r="431" spans="1:56" s="106" customFormat="1">
      <c r="A431" s="105"/>
      <c r="B431" s="105"/>
      <c r="C431" s="127"/>
      <c r="D431" s="128"/>
      <c r="E431" s="128"/>
      <c r="F431" s="128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</row>
    <row r="432" spans="1:56" s="106" customFormat="1">
      <c r="A432" s="105"/>
      <c r="B432" s="105"/>
      <c r="C432" s="127"/>
      <c r="D432" s="128"/>
      <c r="E432" s="128"/>
      <c r="F432" s="128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</row>
    <row r="433" spans="1:56" s="106" customFormat="1">
      <c r="A433" s="105"/>
      <c r="B433" s="105"/>
      <c r="C433" s="127"/>
      <c r="D433" s="128"/>
      <c r="E433" s="128"/>
      <c r="F433" s="128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</row>
    <row r="434" spans="1:56" s="106" customFormat="1">
      <c r="A434" s="105"/>
      <c r="B434" s="105"/>
      <c r="C434" s="127"/>
      <c r="D434" s="128"/>
      <c r="E434" s="128"/>
      <c r="F434" s="128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</row>
    <row r="435" spans="1:56" s="106" customFormat="1">
      <c r="A435" s="105"/>
      <c r="B435" s="105"/>
      <c r="C435" s="127"/>
      <c r="D435" s="128"/>
      <c r="E435" s="128"/>
      <c r="F435" s="128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</row>
    <row r="436" spans="1:56" s="106" customFormat="1">
      <c r="A436" s="105"/>
      <c r="B436" s="105"/>
      <c r="C436" s="127"/>
      <c r="D436" s="128"/>
      <c r="E436" s="128"/>
      <c r="F436" s="128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</row>
    <row r="437" spans="1:56" s="106" customFormat="1">
      <c r="A437" s="105"/>
      <c r="B437" s="105"/>
      <c r="C437" s="127"/>
      <c r="D437" s="128"/>
      <c r="E437" s="128"/>
      <c r="F437" s="128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  <c r="BD437" s="105"/>
    </row>
    <row r="438" spans="1:56" s="106" customFormat="1">
      <c r="A438" s="105"/>
      <c r="B438" s="105"/>
      <c r="C438" s="127"/>
      <c r="D438" s="128"/>
      <c r="E438" s="128"/>
      <c r="F438" s="128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</row>
    <row r="439" spans="1:56" s="106" customFormat="1">
      <c r="A439" s="105"/>
      <c r="B439" s="105"/>
      <c r="C439" s="127"/>
      <c r="D439" s="128"/>
      <c r="E439" s="128"/>
      <c r="F439" s="128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</row>
    <row r="440" spans="1:56" s="106" customFormat="1">
      <c r="A440" s="105"/>
      <c r="B440" s="105"/>
      <c r="C440" s="127"/>
      <c r="D440" s="128"/>
      <c r="E440" s="128"/>
      <c r="F440" s="128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</row>
    <row r="441" spans="1:56" s="106" customFormat="1">
      <c r="A441" s="105"/>
      <c r="B441" s="105"/>
      <c r="C441" s="127"/>
      <c r="D441" s="128"/>
      <c r="E441" s="128"/>
      <c r="F441" s="128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</row>
    <row r="442" spans="1:56" s="106" customFormat="1">
      <c r="A442" s="105"/>
      <c r="B442" s="105"/>
      <c r="C442" s="127"/>
      <c r="D442" s="128"/>
      <c r="E442" s="128"/>
      <c r="F442" s="128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</row>
    <row r="443" spans="1:56" s="106" customFormat="1">
      <c r="A443" s="105"/>
      <c r="B443" s="105"/>
      <c r="C443" s="127"/>
      <c r="D443" s="128"/>
      <c r="E443" s="128"/>
      <c r="F443" s="128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</row>
    <row r="444" spans="1:56" s="106" customFormat="1">
      <c r="A444" s="105"/>
      <c r="B444" s="105"/>
      <c r="C444" s="127"/>
      <c r="D444" s="128"/>
      <c r="E444" s="128"/>
      <c r="F444" s="128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</row>
    <row r="445" spans="1:56" s="106" customFormat="1">
      <c r="A445" s="105"/>
      <c r="B445" s="105"/>
      <c r="C445" s="127"/>
      <c r="D445" s="128"/>
      <c r="E445" s="128"/>
      <c r="F445" s="128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</row>
    <row r="446" spans="1:56" s="106" customFormat="1">
      <c r="A446" s="105"/>
      <c r="B446" s="105"/>
      <c r="C446" s="127"/>
      <c r="D446" s="128"/>
      <c r="E446" s="128"/>
      <c r="F446" s="128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</row>
    <row r="447" spans="1:56" s="106" customFormat="1">
      <c r="A447" s="105"/>
      <c r="B447" s="105"/>
      <c r="C447" s="127"/>
      <c r="D447" s="128"/>
      <c r="E447" s="128"/>
      <c r="F447" s="128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</row>
    <row r="448" spans="1:56" s="106" customFormat="1">
      <c r="A448" s="105"/>
      <c r="B448" s="105"/>
      <c r="C448" s="127"/>
      <c r="D448" s="128"/>
      <c r="E448" s="128"/>
      <c r="F448" s="128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</row>
    <row r="449" spans="1:56" s="106" customFormat="1">
      <c r="A449" s="105"/>
      <c r="B449" s="105"/>
      <c r="C449" s="127"/>
      <c r="D449" s="128"/>
      <c r="E449" s="128"/>
      <c r="F449" s="128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</row>
    <row r="450" spans="1:56" s="106" customFormat="1">
      <c r="A450" s="105"/>
      <c r="B450" s="105"/>
      <c r="C450" s="127"/>
      <c r="D450" s="128"/>
      <c r="E450" s="128"/>
      <c r="F450" s="128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</row>
    <row r="451" spans="1:56" s="106" customFormat="1">
      <c r="A451" s="105"/>
      <c r="B451" s="105"/>
      <c r="C451" s="127"/>
      <c r="D451" s="128"/>
      <c r="E451" s="128"/>
      <c r="F451" s="128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</row>
    <row r="452" spans="1:56" s="106" customFormat="1">
      <c r="A452" s="105"/>
      <c r="B452" s="105"/>
      <c r="C452" s="127"/>
      <c r="D452" s="128"/>
      <c r="E452" s="128"/>
      <c r="F452" s="128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</row>
    <row r="453" spans="1:56" s="106" customFormat="1">
      <c r="A453" s="105"/>
      <c r="B453" s="105"/>
      <c r="C453" s="127"/>
      <c r="D453" s="128"/>
      <c r="E453" s="128"/>
      <c r="F453" s="128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</row>
    <row r="454" spans="1:56" s="106" customFormat="1">
      <c r="A454" s="105"/>
      <c r="B454" s="105"/>
      <c r="C454" s="127"/>
      <c r="D454" s="128"/>
      <c r="E454" s="128"/>
      <c r="F454" s="128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</row>
    <row r="455" spans="1:56" s="106" customFormat="1">
      <c r="A455" s="105"/>
      <c r="B455" s="105"/>
      <c r="C455" s="127"/>
      <c r="D455" s="128"/>
      <c r="E455" s="128"/>
      <c r="F455" s="128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</row>
    <row r="456" spans="1:56" s="106" customFormat="1">
      <c r="A456" s="105"/>
      <c r="B456" s="105"/>
      <c r="C456" s="127"/>
      <c r="D456" s="128"/>
      <c r="E456" s="128"/>
      <c r="F456" s="128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</row>
    <row r="457" spans="1:56" s="106" customFormat="1">
      <c r="A457" s="105"/>
      <c r="B457" s="105"/>
      <c r="C457" s="127"/>
      <c r="D457" s="128"/>
      <c r="E457" s="128"/>
      <c r="F457" s="128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</row>
    <row r="458" spans="1:56" s="106" customFormat="1">
      <c r="A458" s="105"/>
      <c r="B458" s="105"/>
      <c r="C458" s="127"/>
      <c r="D458" s="128"/>
      <c r="E458" s="128"/>
      <c r="F458" s="128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</row>
    <row r="459" spans="1:56" s="106" customFormat="1">
      <c r="A459" s="105"/>
      <c r="B459" s="105"/>
      <c r="C459" s="127"/>
      <c r="D459" s="128"/>
      <c r="E459" s="128"/>
      <c r="F459" s="128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</row>
    <row r="460" spans="1:56" s="106" customFormat="1">
      <c r="A460" s="105"/>
      <c r="B460" s="105"/>
      <c r="C460" s="127"/>
      <c r="D460" s="128"/>
      <c r="E460" s="128"/>
      <c r="F460" s="128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</row>
    <row r="461" spans="1:56" s="106" customFormat="1">
      <c r="A461" s="105"/>
      <c r="B461" s="105"/>
      <c r="C461" s="127"/>
      <c r="D461" s="128"/>
      <c r="E461" s="128"/>
      <c r="F461" s="128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</row>
    <row r="462" spans="1:56" s="106" customFormat="1">
      <c r="A462" s="105"/>
      <c r="B462" s="105"/>
      <c r="C462" s="127"/>
      <c r="D462" s="128"/>
      <c r="E462" s="128"/>
      <c r="F462" s="128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</row>
    <row r="463" spans="1:56" s="106" customFormat="1">
      <c r="A463" s="105"/>
      <c r="B463" s="105"/>
      <c r="C463" s="127"/>
      <c r="D463" s="128"/>
      <c r="E463" s="128"/>
      <c r="F463" s="128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</row>
    <row r="464" spans="1:56" s="106" customFormat="1">
      <c r="A464" s="105"/>
      <c r="B464" s="105"/>
      <c r="C464" s="127"/>
      <c r="D464" s="128"/>
      <c r="E464" s="128"/>
      <c r="F464" s="128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</row>
    <row r="465" spans="1:56" s="106" customFormat="1">
      <c r="A465" s="105"/>
      <c r="B465" s="105"/>
      <c r="C465" s="127"/>
      <c r="D465" s="128"/>
      <c r="E465" s="128"/>
      <c r="F465" s="128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</row>
    <row r="466" spans="1:56" s="106" customFormat="1">
      <c r="A466" s="105"/>
      <c r="B466" s="105"/>
      <c r="C466" s="127"/>
      <c r="D466" s="128"/>
      <c r="E466" s="128"/>
      <c r="F466" s="128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</row>
    <row r="467" spans="1:56" s="106" customFormat="1">
      <c r="A467" s="105"/>
      <c r="B467" s="105"/>
      <c r="C467" s="127"/>
      <c r="D467" s="128"/>
      <c r="E467" s="128"/>
      <c r="F467" s="128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</row>
    <row r="468" spans="1:56" s="106" customFormat="1">
      <c r="A468" s="105"/>
      <c r="B468" s="105"/>
      <c r="C468" s="127"/>
      <c r="D468" s="128"/>
      <c r="E468" s="128"/>
      <c r="F468" s="128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</row>
    <row r="469" spans="1:56" s="106" customFormat="1">
      <c r="A469" s="105"/>
      <c r="B469" s="105"/>
      <c r="C469" s="127"/>
      <c r="D469" s="128"/>
      <c r="E469" s="128"/>
      <c r="F469" s="128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</row>
    <row r="470" spans="1:56" s="106" customFormat="1">
      <c r="A470" s="105"/>
      <c r="B470" s="105"/>
      <c r="C470" s="127"/>
      <c r="D470" s="128"/>
      <c r="E470" s="128"/>
      <c r="F470" s="128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</row>
    <row r="471" spans="1:56" s="106" customFormat="1">
      <c r="A471" s="105"/>
      <c r="B471" s="105"/>
      <c r="C471" s="127"/>
      <c r="D471" s="128"/>
      <c r="E471" s="128"/>
      <c r="F471" s="128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</row>
    <row r="472" spans="1:56" s="106" customFormat="1">
      <c r="A472" s="105"/>
      <c r="B472" s="105"/>
      <c r="C472" s="127"/>
      <c r="D472" s="128"/>
      <c r="E472" s="128"/>
      <c r="F472" s="128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</row>
    <row r="473" spans="1:56" s="106" customFormat="1">
      <c r="A473" s="105"/>
      <c r="B473" s="105"/>
      <c r="C473" s="127"/>
      <c r="D473" s="128"/>
      <c r="E473" s="128"/>
      <c r="F473" s="128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</row>
    <row r="474" spans="1:56" s="106" customFormat="1">
      <c r="A474" s="105"/>
      <c r="B474" s="105"/>
      <c r="C474" s="127"/>
      <c r="D474" s="128"/>
      <c r="E474" s="128"/>
      <c r="F474" s="128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</row>
    <row r="475" spans="1:56" s="106" customFormat="1">
      <c r="A475" s="105"/>
      <c r="B475" s="105"/>
      <c r="C475" s="127"/>
      <c r="D475" s="128"/>
      <c r="E475" s="128"/>
      <c r="F475" s="128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</row>
    <row r="476" spans="1:56" s="106" customFormat="1">
      <c r="A476" s="105"/>
      <c r="B476" s="105"/>
      <c r="C476" s="127"/>
      <c r="D476" s="128"/>
      <c r="E476" s="128"/>
      <c r="F476" s="128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</row>
    <row r="477" spans="1:56" s="106" customFormat="1">
      <c r="A477" s="105"/>
      <c r="B477" s="105"/>
      <c r="C477" s="127"/>
      <c r="D477" s="128"/>
      <c r="E477" s="128"/>
      <c r="F477" s="128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</row>
    <row r="478" spans="1:56" s="106" customFormat="1">
      <c r="A478" s="105"/>
      <c r="B478" s="105"/>
      <c r="C478" s="127"/>
      <c r="D478" s="128"/>
      <c r="E478" s="128"/>
      <c r="F478" s="128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</row>
    <row r="479" spans="1:56" s="106" customFormat="1">
      <c r="A479" s="105"/>
      <c r="B479" s="105"/>
      <c r="C479" s="127"/>
      <c r="D479" s="128"/>
      <c r="E479" s="128"/>
      <c r="F479" s="128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</row>
    <row r="480" spans="1:56" s="106" customFormat="1">
      <c r="A480" s="105"/>
      <c r="B480" s="105"/>
      <c r="C480" s="127"/>
      <c r="D480" s="128"/>
      <c r="E480" s="128"/>
      <c r="F480" s="128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</row>
    <row r="481" spans="1:56" s="106" customFormat="1">
      <c r="A481" s="105"/>
      <c r="B481" s="105"/>
      <c r="C481" s="127"/>
      <c r="D481" s="128"/>
      <c r="E481" s="128"/>
      <c r="F481" s="128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</row>
    <row r="482" spans="1:56" s="106" customFormat="1">
      <c r="A482" s="105"/>
      <c r="B482" s="105"/>
      <c r="C482" s="127"/>
      <c r="D482" s="128"/>
      <c r="E482" s="128"/>
      <c r="F482" s="128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</row>
    <row r="483" spans="1:56" s="106" customFormat="1">
      <c r="A483" s="105"/>
      <c r="B483" s="105"/>
      <c r="C483" s="127"/>
      <c r="D483" s="128"/>
      <c r="E483" s="128"/>
      <c r="F483" s="128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</row>
    <row r="484" spans="1:56" s="106" customFormat="1">
      <c r="A484" s="105"/>
      <c r="B484" s="105"/>
      <c r="C484" s="127"/>
      <c r="D484" s="128"/>
      <c r="E484" s="128"/>
      <c r="F484" s="128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</row>
    <row r="485" spans="1:56" s="106" customFormat="1">
      <c r="A485" s="105"/>
      <c r="B485" s="105"/>
      <c r="C485" s="127"/>
      <c r="D485" s="128"/>
      <c r="E485" s="128"/>
      <c r="F485" s="128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</row>
    <row r="486" spans="1:56" s="106" customFormat="1">
      <c r="A486" s="105"/>
      <c r="B486" s="105"/>
      <c r="C486" s="127"/>
      <c r="D486" s="128"/>
      <c r="E486" s="128"/>
      <c r="F486" s="128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</row>
    <row r="487" spans="1:56" s="106" customFormat="1">
      <c r="A487" s="105"/>
      <c r="B487" s="105"/>
      <c r="C487" s="127"/>
      <c r="D487" s="128"/>
      <c r="E487" s="128"/>
      <c r="F487" s="128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</row>
    <row r="488" spans="1:56" s="106" customFormat="1">
      <c r="A488" s="105"/>
      <c r="B488" s="105"/>
      <c r="C488" s="127"/>
      <c r="D488" s="128"/>
      <c r="E488" s="128"/>
      <c r="F488" s="128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</row>
    <row r="489" spans="1:56" s="106" customFormat="1">
      <c r="A489" s="105"/>
      <c r="B489" s="105"/>
      <c r="C489" s="127"/>
      <c r="D489" s="128"/>
      <c r="E489" s="128"/>
      <c r="F489" s="128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</row>
    <row r="490" spans="1:56" s="106" customFormat="1">
      <c r="A490" s="105"/>
      <c r="B490" s="105"/>
      <c r="C490" s="127"/>
      <c r="D490" s="128"/>
      <c r="E490" s="128"/>
      <c r="F490" s="128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</row>
    <row r="491" spans="1:56" s="106" customFormat="1">
      <c r="A491" s="105"/>
      <c r="B491" s="105"/>
      <c r="C491" s="127"/>
      <c r="D491" s="128"/>
      <c r="E491" s="128"/>
      <c r="F491" s="128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</row>
    <row r="492" spans="1:56" s="106" customFormat="1">
      <c r="A492" s="105"/>
      <c r="B492" s="105"/>
      <c r="C492" s="127"/>
      <c r="D492" s="128"/>
      <c r="E492" s="128"/>
      <c r="F492" s="128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</row>
    <row r="493" spans="1:56" s="106" customFormat="1">
      <c r="A493" s="105"/>
      <c r="B493" s="105"/>
      <c r="C493" s="127"/>
      <c r="D493" s="128"/>
      <c r="E493" s="128"/>
      <c r="F493" s="128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</row>
    <row r="494" spans="1:56" s="106" customFormat="1">
      <c r="A494" s="105"/>
      <c r="B494" s="105"/>
      <c r="C494" s="127"/>
      <c r="D494" s="128"/>
      <c r="E494" s="128"/>
      <c r="F494" s="128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</row>
    <row r="495" spans="1:56" s="106" customFormat="1">
      <c r="A495" s="105"/>
      <c r="B495" s="105"/>
      <c r="C495" s="127"/>
      <c r="D495" s="128"/>
      <c r="E495" s="128"/>
      <c r="F495" s="128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  <c r="BD495" s="105"/>
    </row>
    <row r="496" spans="1:56" s="106" customFormat="1">
      <c r="A496" s="105"/>
      <c r="B496" s="105"/>
      <c r="C496" s="127"/>
      <c r="D496" s="128"/>
      <c r="E496" s="128"/>
      <c r="F496" s="128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</row>
    <row r="497" spans="1:56" s="106" customFormat="1">
      <c r="A497" s="105"/>
      <c r="B497" s="105"/>
      <c r="C497" s="127"/>
      <c r="D497" s="128"/>
      <c r="E497" s="128"/>
      <c r="F497" s="128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</row>
    <row r="498" spans="1:56" s="106" customFormat="1">
      <c r="A498" s="105"/>
      <c r="B498" s="105"/>
      <c r="C498" s="127"/>
      <c r="D498" s="128"/>
      <c r="E498" s="128"/>
      <c r="F498" s="128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</row>
    <row r="499" spans="1:56" s="106" customFormat="1">
      <c r="A499" s="105"/>
      <c r="B499" s="105"/>
      <c r="C499" s="127"/>
      <c r="D499" s="128"/>
      <c r="E499" s="128"/>
      <c r="F499" s="128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</row>
    <row r="500" spans="1:56" s="106" customFormat="1">
      <c r="A500" s="105"/>
      <c r="B500" s="105"/>
      <c r="C500" s="127"/>
      <c r="D500" s="128"/>
      <c r="E500" s="128"/>
      <c r="F500" s="128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</row>
    <row r="501" spans="1:56" s="106" customFormat="1">
      <c r="A501" s="105"/>
      <c r="B501" s="105"/>
      <c r="C501" s="127"/>
      <c r="D501" s="128"/>
      <c r="E501" s="128"/>
      <c r="F501" s="128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</row>
    <row r="502" spans="1:56" s="106" customFormat="1">
      <c r="A502" s="105"/>
      <c r="B502" s="105"/>
      <c r="C502" s="127"/>
      <c r="D502" s="128"/>
      <c r="E502" s="128"/>
      <c r="F502" s="128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</row>
    <row r="503" spans="1:56" s="106" customFormat="1">
      <c r="A503" s="105"/>
      <c r="B503" s="105"/>
      <c r="C503" s="127"/>
      <c r="D503" s="128"/>
      <c r="E503" s="128"/>
      <c r="F503" s="128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</row>
    <row r="504" spans="1:56" s="106" customFormat="1">
      <c r="A504" s="105"/>
      <c r="B504" s="105"/>
      <c r="C504" s="127"/>
      <c r="D504" s="128"/>
      <c r="E504" s="128"/>
      <c r="F504" s="128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</row>
    <row r="505" spans="1:56" s="106" customFormat="1">
      <c r="A505" s="105"/>
      <c r="B505" s="105"/>
      <c r="C505" s="127"/>
      <c r="D505" s="128"/>
      <c r="E505" s="128"/>
      <c r="F505" s="128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</row>
    <row r="506" spans="1:56" s="106" customFormat="1">
      <c r="A506" s="105"/>
      <c r="B506" s="105"/>
      <c r="C506" s="127"/>
      <c r="D506" s="128"/>
      <c r="E506" s="128"/>
      <c r="F506" s="128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  <c r="BD506" s="105"/>
    </row>
    <row r="507" spans="1:56" s="106" customFormat="1">
      <c r="A507" s="105"/>
      <c r="B507" s="105"/>
      <c r="C507" s="127"/>
      <c r="D507" s="128"/>
      <c r="E507" s="128"/>
      <c r="F507" s="128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</row>
    <row r="508" spans="1:56" s="106" customFormat="1">
      <c r="A508" s="105"/>
      <c r="B508" s="105"/>
      <c r="C508" s="127"/>
      <c r="D508" s="128"/>
      <c r="E508" s="128"/>
      <c r="F508" s="128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</row>
    <row r="509" spans="1:56" s="106" customFormat="1">
      <c r="A509" s="105"/>
      <c r="B509" s="105"/>
      <c r="C509" s="127"/>
      <c r="D509" s="128"/>
      <c r="E509" s="128"/>
      <c r="F509" s="128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</row>
    <row r="510" spans="1:56" s="106" customFormat="1">
      <c r="A510" s="105"/>
      <c r="B510" s="105"/>
      <c r="C510" s="127"/>
      <c r="D510" s="128"/>
      <c r="E510" s="128"/>
      <c r="F510" s="128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</row>
    <row r="511" spans="1:56" s="106" customFormat="1">
      <c r="A511" s="105"/>
      <c r="B511" s="105"/>
      <c r="C511" s="127"/>
      <c r="D511" s="128"/>
      <c r="E511" s="128"/>
      <c r="F511" s="128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</row>
    <row r="512" spans="1:56" s="106" customFormat="1">
      <c r="A512" s="105"/>
      <c r="B512" s="105"/>
      <c r="C512" s="127"/>
      <c r="D512" s="128"/>
      <c r="E512" s="128"/>
      <c r="F512" s="128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</row>
    <row r="513" spans="1:56" s="106" customFormat="1">
      <c r="A513" s="105"/>
      <c r="B513" s="105"/>
      <c r="C513" s="127"/>
      <c r="D513" s="128"/>
      <c r="E513" s="128"/>
      <c r="F513" s="128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</row>
    <row r="514" spans="1:56" s="106" customFormat="1">
      <c r="A514" s="105"/>
      <c r="B514" s="105"/>
      <c r="C514" s="127"/>
      <c r="D514" s="128"/>
      <c r="E514" s="128"/>
      <c r="F514" s="128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</row>
    <row r="515" spans="1:56" s="106" customFormat="1">
      <c r="A515" s="105"/>
      <c r="B515" s="105"/>
      <c r="C515" s="127"/>
      <c r="D515" s="128"/>
      <c r="E515" s="128"/>
      <c r="F515" s="128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</row>
    <row r="516" spans="1:56" s="106" customFormat="1">
      <c r="A516" s="105"/>
      <c r="B516" s="105"/>
      <c r="C516" s="127"/>
      <c r="D516" s="128"/>
      <c r="E516" s="128"/>
      <c r="F516" s="128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</row>
    <row r="517" spans="1:56" s="106" customFormat="1">
      <c r="A517" s="105"/>
      <c r="B517" s="105"/>
      <c r="C517" s="127"/>
      <c r="D517" s="128"/>
      <c r="E517" s="128"/>
      <c r="F517" s="128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</row>
    <row r="518" spans="1:56" s="106" customFormat="1">
      <c r="A518" s="105"/>
      <c r="B518" s="105"/>
      <c r="C518" s="127"/>
      <c r="D518" s="128"/>
      <c r="E518" s="128"/>
      <c r="F518" s="128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</row>
    <row r="519" spans="1:56" s="106" customFormat="1">
      <c r="A519" s="105"/>
      <c r="B519" s="105"/>
      <c r="C519" s="127"/>
      <c r="D519" s="128"/>
      <c r="E519" s="128"/>
      <c r="F519" s="128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</row>
    <row r="520" spans="1:56" s="106" customFormat="1">
      <c r="A520" s="105"/>
      <c r="B520" s="105"/>
      <c r="C520" s="127"/>
      <c r="D520" s="128"/>
      <c r="E520" s="128"/>
      <c r="F520" s="128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</row>
    <row r="521" spans="1:56" s="106" customFormat="1">
      <c r="A521" s="105"/>
      <c r="B521" s="105"/>
      <c r="C521" s="127"/>
      <c r="D521" s="128"/>
      <c r="E521" s="128"/>
      <c r="F521" s="128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</row>
    <row r="522" spans="1:56" s="106" customFormat="1">
      <c r="A522" s="105"/>
      <c r="B522" s="105"/>
      <c r="C522" s="127"/>
      <c r="D522" s="128"/>
      <c r="E522" s="128"/>
      <c r="F522" s="128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</row>
    <row r="523" spans="1:56" s="106" customFormat="1">
      <c r="A523" s="105"/>
      <c r="B523" s="105"/>
      <c r="C523" s="127"/>
      <c r="D523" s="128"/>
      <c r="E523" s="128"/>
      <c r="F523" s="128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</row>
    <row r="524" spans="1:56" s="106" customFormat="1">
      <c r="A524" s="105"/>
      <c r="B524" s="105"/>
      <c r="C524" s="127"/>
      <c r="D524" s="128"/>
      <c r="E524" s="128"/>
      <c r="F524" s="128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</row>
    <row r="525" spans="1:56" s="106" customFormat="1">
      <c r="A525" s="105"/>
      <c r="B525" s="105"/>
      <c r="C525" s="127"/>
      <c r="D525" s="128"/>
      <c r="E525" s="128"/>
      <c r="F525" s="128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</row>
    <row r="526" spans="1:56" s="106" customFormat="1">
      <c r="A526" s="105"/>
      <c r="B526" s="105"/>
      <c r="C526" s="127"/>
      <c r="D526" s="128"/>
      <c r="E526" s="128"/>
      <c r="F526" s="128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</row>
    <row r="527" spans="1:56" s="106" customFormat="1">
      <c r="A527" s="105"/>
      <c r="B527" s="105"/>
      <c r="C527" s="127"/>
      <c r="D527" s="128"/>
      <c r="E527" s="128"/>
      <c r="F527" s="128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</row>
    <row r="528" spans="1:56" s="106" customFormat="1">
      <c r="A528" s="105"/>
      <c r="B528" s="105"/>
      <c r="C528" s="127"/>
      <c r="D528" s="128"/>
      <c r="E528" s="128"/>
      <c r="F528" s="128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</row>
    <row r="529" spans="1:56" s="106" customFormat="1">
      <c r="A529" s="105"/>
      <c r="B529" s="105"/>
      <c r="C529" s="127"/>
      <c r="D529" s="128"/>
      <c r="E529" s="128"/>
      <c r="F529" s="128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</row>
    <row r="530" spans="1:56" s="106" customFormat="1">
      <c r="A530" s="105"/>
      <c r="B530" s="105"/>
      <c r="C530" s="127"/>
      <c r="D530" s="128"/>
      <c r="E530" s="128"/>
      <c r="F530" s="128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</row>
    <row r="531" spans="1:56" s="106" customFormat="1">
      <c r="A531" s="105"/>
      <c r="B531" s="105"/>
      <c r="C531" s="127"/>
      <c r="D531" s="128"/>
      <c r="E531" s="128"/>
      <c r="F531" s="128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</row>
    <row r="532" spans="1:56" s="106" customFormat="1">
      <c r="A532" s="105"/>
      <c r="B532" s="105"/>
      <c r="C532" s="127"/>
      <c r="D532" s="128"/>
      <c r="E532" s="128"/>
      <c r="F532" s="128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</row>
    <row r="533" spans="1:56" s="106" customFormat="1">
      <c r="A533" s="105"/>
      <c r="B533" s="105"/>
      <c r="C533" s="127"/>
      <c r="D533" s="128"/>
      <c r="E533" s="128"/>
      <c r="F533" s="128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</row>
    <row r="534" spans="1:56" s="106" customFormat="1">
      <c r="A534" s="105"/>
      <c r="B534" s="105"/>
      <c r="C534" s="127"/>
      <c r="D534" s="128"/>
      <c r="E534" s="128"/>
      <c r="F534" s="128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</row>
    <row r="535" spans="1:56" s="106" customFormat="1">
      <c r="A535" s="105"/>
      <c r="B535" s="105"/>
      <c r="C535" s="127"/>
      <c r="D535" s="128"/>
      <c r="E535" s="128"/>
      <c r="F535" s="128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</row>
    <row r="536" spans="1:56" s="106" customFormat="1">
      <c r="A536" s="105"/>
      <c r="B536" s="105"/>
      <c r="C536" s="127"/>
      <c r="D536" s="128"/>
      <c r="E536" s="128"/>
      <c r="F536" s="128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</row>
    <row r="537" spans="1:56" s="106" customFormat="1">
      <c r="A537" s="105"/>
      <c r="B537" s="105"/>
      <c r="C537" s="127"/>
      <c r="D537" s="128"/>
      <c r="E537" s="128"/>
      <c r="F537" s="128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</row>
    <row r="538" spans="1:56" s="106" customFormat="1">
      <c r="A538" s="105"/>
      <c r="B538" s="105"/>
      <c r="C538" s="127"/>
      <c r="D538" s="128"/>
      <c r="E538" s="128"/>
      <c r="F538" s="128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</row>
    <row r="539" spans="1:56" s="106" customFormat="1">
      <c r="A539" s="105"/>
      <c r="B539" s="105"/>
      <c r="C539" s="127"/>
      <c r="D539" s="128"/>
      <c r="E539" s="128"/>
      <c r="F539" s="128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</row>
    <row r="540" spans="1:56" s="106" customFormat="1">
      <c r="A540" s="105"/>
      <c r="B540" s="105"/>
      <c r="C540" s="127"/>
      <c r="D540" s="128"/>
      <c r="E540" s="128"/>
      <c r="F540" s="128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</row>
    <row r="541" spans="1:56" s="106" customFormat="1">
      <c r="A541" s="105"/>
      <c r="B541" s="105"/>
      <c r="C541" s="127"/>
      <c r="D541" s="128"/>
      <c r="E541" s="128"/>
      <c r="F541" s="128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</row>
    <row r="542" spans="1:56" s="106" customFormat="1">
      <c r="A542" s="105"/>
      <c r="B542" s="105"/>
      <c r="C542" s="127"/>
      <c r="D542" s="128"/>
      <c r="E542" s="128"/>
      <c r="F542" s="128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</row>
    <row r="543" spans="1:56" s="106" customFormat="1">
      <c r="A543" s="105"/>
      <c r="B543" s="105"/>
      <c r="C543" s="127"/>
      <c r="D543" s="128"/>
      <c r="E543" s="128"/>
      <c r="F543" s="128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</row>
    <row r="544" spans="1:56" s="106" customFormat="1">
      <c r="A544" s="105"/>
      <c r="B544" s="105"/>
      <c r="C544" s="127"/>
      <c r="D544" s="128"/>
      <c r="E544" s="128"/>
      <c r="F544" s="128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</row>
    <row r="545" spans="1:56" s="106" customFormat="1">
      <c r="A545" s="105"/>
      <c r="B545" s="105"/>
      <c r="C545" s="127"/>
      <c r="D545" s="128"/>
      <c r="E545" s="128"/>
      <c r="F545" s="128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</row>
    <row r="546" spans="1:56" s="106" customFormat="1">
      <c r="A546" s="105"/>
      <c r="B546" s="105"/>
      <c r="C546" s="127"/>
      <c r="D546" s="128"/>
      <c r="E546" s="128"/>
      <c r="F546" s="128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</row>
    <row r="547" spans="1:56" s="106" customFormat="1">
      <c r="A547" s="105"/>
      <c r="B547" s="105"/>
      <c r="C547" s="127"/>
      <c r="D547" s="128"/>
      <c r="E547" s="128"/>
      <c r="F547" s="128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</row>
    <row r="548" spans="1:56" s="106" customFormat="1">
      <c r="A548" s="105"/>
      <c r="B548" s="105"/>
      <c r="C548" s="127"/>
      <c r="D548" s="128"/>
      <c r="E548" s="128"/>
      <c r="F548" s="128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  <c r="BD548" s="105"/>
    </row>
    <row r="549" spans="1:56" s="106" customFormat="1">
      <c r="A549" s="105"/>
      <c r="B549" s="105"/>
      <c r="C549" s="127"/>
      <c r="D549" s="128"/>
      <c r="E549" s="128"/>
      <c r="F549" s="128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</row>
    <row r="550" spans="1:56" s="106" customFormat="1">
      <c r="A550" s="105"/>
      <c r="B550" s="105"/>
      <c r="C550" s="127"/>
      <c r="D550" s="128"/>
      <c r="E550" s="128"/>
      <c r="F550" s="128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</row>
    <row r="551" spans="1:56" s="106" customFormat="1">
      <c r="A551" s="105"/>
      <c r="B551" s="105"/>
      <c r="C551" s="127"/>
      <c r="D551" s="128"/>
      <c r="E551" s="128"/>
      <c r="F551" s="128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</row>
    <row r="552" spans="1:56" s="106" customFormat="1">
      <c r="A552" s="105"/>
      <c r="B552" s="105"/>
      <c r="C552" s="127"/>
      <c r="D552" s="128"/>
      <c r="E552" s="128"/>
      <c r="F552" s="128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</row>
    <row r="553" spans="1:56" s="106" customFormat="1">
      <c r="A553" s="105"/>
      <c r="B553" s="105"/>
      <c r="C553" s="127"/>
      <c r="D553" s="128"/>
      <c r="E553" s="128"/>
      <c r="F553" s="128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</row>
    <row r="554" spans="1:56" s="106" customFormat="1">
      <c r="A554" s="105"/>
      <c r="B554" s="105"/>
      <c r="C554" s="127"/>
      <c r="D554" s="128"/>
      <c r="E554" s="128"/>
      <c r="F554" s="128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</row>
    <row r="555" spans="1:56" s="106" customFormat="1">
      <c r="A555" s="105"/>
      <c r="B555" s="105"/>
      <c r="C555" s="127"/>
      <c r="D555" s="128"/>
      <c r="E555" s="128"/>
      <c r="F555" s="128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</row>
    <row r="556" spans="1:56" s="106" customFormat="1">
      <c r="A556" s="105"/>
      <c r="B556" s="105"/>
      <c r="C556" s="127"/>
      <c r="D556" s="128"/>
      <c r="E556" s="128"/>
      <c r="F556" s="128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</row>
    <row r="557" spans="1:56" s="106" customFormat="1">
      <c r="A557" s="105"/>
      <c r="B557" s="105"/>
      <c r="C557" s="127"/>
      <c r="D557" s="128"/>
      <c r="E557" s="128"/>
      <c r="F557" s="128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</row>
    <row r="558" spans="1:56" s="106" customFormat="1">
      <c r="A558" s="105"/>
      <c r="B558" s="105"/>
      <c r="C558" s="127"/>
      <c r="D558" s="128"/>
      <c r="E558" s="128"/>
      <c r="F558" s="128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</row>
    <row r="559" spans="1:56" s="106" customFormat="1">
      <c r="A559" s="105"/>
      <c r="B559" s="105"/>
      <c r="C559" s="127"/>
      <c r="D559" s="128"/>
      <c r="E559" s="128"/>
      <c r="F559" s="128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</row>
    <row r="560" spans="1:56" s="106" customFormat="1">
      <c r="A560" s="105"/>
      <c r="B560" s="105"/>
      <c r="C560" s="127"/>
      <c r="D560" s="128"/>
      <c r="E560" s="128"/>
      <c r="F560" s="128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</row>
    <row r="561" spans="1:56" s="106" customFormat="1">
      <c r="A561" s="105"/>
      <c r="B561" s="105"/>
      <c r="C561" s="127"/>
      <c r="D561" s="128"/>
      <c r="E561" s="128"/>
      <c r="F561" s="128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</row>
    <row r="562" spans="1:56" s="106" customFormat="1">
      <c r="A562" s="105"/>
      <c r="B562" s="105"/>
      <c r="C562" s="127"/>
      <c r="D562" s="128"/>
      <c r="E562" s="128"/>
      <c r="F562" s="128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</row>
    <row r="563" spans="1:56" s="106" customFormat="1">
      <c r="A563" s="105"/>
      <c r="B563" s="105"/>
      <c r="C563" s="127"/>
      <c r="D563" s="128"/>
      <c r="E563" s="128"/>
      <c r="F563" s="128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</row>
    <row r="564" spans="1:56" s="106" customFormat="1">
      <c r="A564" s="105"/>
      <c r="B564" s="105"/>
      <c r="C564" s="127"/>
      <c r="D564" s="128"/>
      <c r="E564" s="128"/>
      <c r="F564" s="128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</row>
    <row r="565" spans="1:56" s="106" customFormat="1">
      <c r="A565" s="105"/>
      <c r="B565" s="105"/>
      <c r="C565" s="127"/>
      <c r="D565" s="128"/>
      <c r="E565" s="128"/>
      <c r="F565" s="128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</row>
    <row r="566" spans="1:56" s="106" customFormat="1">
      <c r="A566" s="105"/>
      <c r="B566" s="105"/>
      <c r="C566" s="127"/>
      <c r="D566" s="128"/>
      <c r="E566" s="128"/>
      <c r="F566" s="128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</row>
    <row r="567" spans="1:56" s="106" customFormat="1">
      <c r="A567" s="105"/>
      <c r="B567" s="105"/>
      <c r="C567" s="127"/>
      <c r="D567" s="128"/>
      <c r="E567" s="128"/>
      <c r="F567" s="128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</row>
    <row r="568" spans="1:56" s="106" customFormat="1">
      <c r="A568" s="105"/>
      <c r="B568" s="105"/>
      <c r="C568" s="127"/>
      <c r="D568" s="128"/>
      <c r="E568" s="128"/>
      <c r="F568" s="128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</row>
    <row r="569" spans="1:56" s="106" customFormat="1">
      <c r="A569" s="105"/>
      <c r="B569" s="105"/>
      <c r="C569" s="127"/>
      <c r="D569" s="128"/>
      <c r="E569" s="128"/>
      <c r="F569" s="128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</row>
    <row r="570" spans="1:56" s="106" customFormat="1">
      <c r="A570" s="105"/>
      <c r="B570" s="105"/>
      <c r="C570" s="127"/>
      <c r="D570" s="128"/>
      <c r="E570" s="128"/>
      <c r="F570" s="128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</row>
    <row r="571" spans="1:56" s="106" customFormat="1">
      <c r="A571" s="105"/>
      <c r="B571" s="105"/>
      <c r="C571" s="127"/>
      <c r="D571" s="128"/>
      <c r="E571" s="128"/>
      <c r="F571" s="128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</row>
    <row r="572" spans="1:56" s="106" customFormat="1">
      <c r="A572" s="105"/>
      <c r="B572" s="105"/>
      <c r="C572" s="127"/>
      <c r="D572" s="128"/>
      <c r="E572" s="128"/>
      <c r="F572" s="128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</row>
    <row r="573" spans="1:56" s="106" customFormat="1">
      <c r="A573" s="105"/>
      <c r="B573" s="105"/>
      <c r="C573" s="127"/>
      <c r="D573" s="128"/>
      <c r="E573" s="128"/>
      <c r="F573" s="128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</row>
    <row r="574" spans="1:56" s="106" customFormat="1">
      <c r="A574" s="105"/>
      <c r="B574" s="105"/>
      <c r="C574" s="127"/>
      <c r="D574" s="128"/>
      <c r="E574" s="128"/>
      <c r="F574" s="128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</row>
    <row r="575" spans="1:56" s="106" customFormat="1">
      <c r="A575" s="105"/>
      <c r="B575" s="105"/>
      <c r="C575" s="127"/>
      <c r="D575" s="128"/>
      <c r="E575" s="128"/>
      <c r="F575" s="128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</row>
    <row r="576" spans="1:56" s="106" customFormat="1">
      <c r="A576" s="105"/>
      <c r="B576" s="105"/>
      <c r="C576" s="127"/>
      <c r="D576" s="128"/>
      <c r="E576" s="128"/>
      <c r="F576" s="128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</row>
    <row r="577" spans="1:56" s="106" customFormat="1">
      <c r="A577" s="105"/>
      <c r="B577" s="105"/>
      <c r="C577" s="127"/>
      <c r="D577" s="128"/>
      <c r="E577" s="128"/>
      <c r="F577" s="128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</row>
    <row r="578" spans="1:56" s="106" customFormat="1">
      <c r="A578" s="105"/>
      <c r="B578" s="105"/>
      <c r="C578" s="127"/>
      <c r="D578" s="128"/>
      <c r="E578" s="128"/>
      <c r="F578" s="128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</row>
    <row r="579" spans="1:56" s="106" customFormat="1">
      <c r="A579" s="105"/>
      <c r="B579" s="105"/>
      <c r="C579" s="127"/>
      <c r="D579" s="128"/>
      <c r="E579" s="128"/>
      <c r="F579" s="128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</row>
    <row r="580" spans="1:56" s="106" customFormat="1">
      <c r="A580" s="105"/>
      <c r="B580" s="105"/>
      <c r="C580" s="127"/>
      <c r="D580" s="128"/>
      <c r="E580" s="128"/>
      <c r="F580" s="128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</row>
    <row r="581" spans="1:56" s="106" customFormat="1">
      <c r="A581" s="105"/>
      <c r="B581" s="105"/>
      <c r="C581" s="127"/>
      <c r="D581" s="128"/>
      <c r="E581" s="128"/>
      <c r="F581" s="128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</row>
    <row r="582" spans="1:56" s="106" customFormat="1">
      <c r="A582" s="105"/>
      <c r="B582" s="105"/>
      <c r="C582" s="127"/>
      <c r="D582" s="128"/>
      <c r="E582" s="128"/>
      <c r="F582" s="128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</row>
    <row r="583" spans="1:56" s="106" customFormat="1">
      <c r="A583" s="105"/>
      <c r="B583" s="105"/>
      <c r="C583" s="127"/>
      <c r="D583" s="128"/>
      <c r="E583" s="128"/>
      <c r="F583" s="128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</row>
    <row r="584" spans="1:56" s="106" customFormat="1">
      <c r="A584" s="105"/>
      <c r="B584" s="105"/>
      <c r="C584" s="127"/>
      <c r="D584" s="128"/>
      <c r="E584" s="128"/>
      <c r="F584" s="128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</row>
    <row r="585" spans="1:56" s="106" customFormat="1">
      <c r="A585" s="105"/>
      <c r="B585" s="105"/>
      <c r="C585" s="127"/>
      <c r="D585" s="128"/>
      <c r="E585" s="128"/>
      <c r="F585" s="128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</row>
    <row r="586" spans="1:56" s="106" customFormat="1">
      <c r="A586" s="105"/>
      <c r="B586" s="105"/>
      <c r="C586" s="127"/>
      <c r="D586" s="128"/>
      <c r="E586" s="128"/>
      <c r="F586" s="128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</row>
    <row r="587" spans="1:56" s="106" customFormat="1">
      <c r="A587" s="105"/>
      <c r="B587" s="105"/>
      <c r="C587" s="127"/>
      <c r="D587" s="128"/>
      <c r="E587" s="128"/>
      <c r="F587" s="128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</row>
    <row r="588" spans="1:56" s="106" customFormat="1">
      <c r="A588" s="105"/>
      <c r="B588" s="105"/>
      <c r="C588" s="127"/>
      <c r="D588" s="128"/>
      <c r="E588" s="128"/>
      <c r="F588" s="128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</row>
    <row r="589" spans="1:56" s="106" customFormat="1">
      <c r="A589" s="105"/>
      <c r="B589" s="105"/>
      <c r="C589" s="127"/>
      <c r="D589" s="128"/>
      <c r="E589" s="128"/>
      <c r="F589" s="128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</row>
    <row r="590" spans="1:56" s="106" customFormat="1">
      <c r="A590" s="105"/>
      <c r="B590" s="105"/>
      <c r="C590" s="127"/>
      <c r="D590" s="128"/>
      <c r="E590" s="128"/>
      <c r="F590" s="128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</row>
    <row r="591" spans="1:56" s="106" customFormat="1">
      <c r="A591" s="105"/>
      <c r="B591" s="105"/>
      <c r="C591" s="127"/>
      <c r="D591" s="128"/>
      <c r="E591" s="128"/>
      <c r="F591" s="128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</row>
    <row r="592" spans="1:56" s="106" customFormat="1">
      <c r="A592" s="105"/>
      <c r="B592" s="105"/>
      <c r="C592" s="127"/>
      <c r="D592" s="128"/>
      <c r="E592" s="128"/>
      <c r="F592" s="128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  <c r="BD592" s="105"/>
    </row>
    <row r="593" spans="1:56" s="106" customFormat="1">
      <c r="A593" s="105"/>
      <c r="B593" s="105"/>
      <c r="C593" s="127"/>
      <c r="D593" s="128"/>
      <c r="E593" s="128"/>
      <c r="F593" s="128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  <c r="BD593" s="105"/>
    </row>
    <row r="594" spans="1:56" s="106" customFormat="1">
      <c r="A594" s="105"/>
      <c r="B594" s="105"/>
      <c r="C594" s="127"/>
      <c r="D594" s="128"/>
      <c r="E594" s="128"/>
      <c r="F594" s="128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</row>
    <row r="595" spans="1:56" s="106" customFormat="1">
      <c r="A595" s="105"/>
      <c r="B595" s="105"/>
      <c r="C595" s="127"/>
      <c r="D595" s="128"/>
      <c r="E595" s="128"/>
      <c r="F595" s="128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</row>
    <row r="596" spans="1:56" s="106" customFormat="1">
      <c r="A596" s="105"/>
      <c r="B596" s="105"/>
      <c r="C596" s="127"/>
      <c r="D596" s="128"/>
      <c r="E596" s="128"/>
      <c r="F596" s="128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</row>
    <row r="597" spans="1:56" s="106" customFormat="1">
      <c r="A597" s="105"/>
      <c r="B597" s="105"/>
      <c r="C597" s="127"/>
      <c r="D597" s="128"/>
      <c r="E597" s="128"/>
      <c r="F597" s="128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</row>
    <row r="598" spans="1:56" s="106" customFormat="1">
      <c r="A598" s="105"/>
      <c r="B598" s="105"/>
      <c r="C598" s="127"/>
      <c r="D598" s="128"/>
      <c r="E598" s="128"/>
      <c r="F598" s="128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</row>
    <row r="599" spans="1:56" s="106" customFormat="1">
      <c r="A599" s="105"/>
      <c r="B599" s="105"/>
      <c r="C599" s="127"/>
      <c r="D599" s="128"/>
      <c r="E599" s="128"/>
      <c r="F599" s="128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</row>
    <row r="600" spans="1:56" s="106" customFormat="1">
      <c r="A600" s="105"/>
      <c r="B600" s="105"/>
      <c r="C600" s="127"/>
      <c r="D600" s="128"/>
      <c r="E600" s="128"/>
      <c r="F600" s="128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</row>
    <row r="601" spans="1:56" s="106" customFormat="1">
      <c r="A601" s="105"/>
      <c r="B601" s="105"/>
      <c r="C601" s="127"/>
      <c r="D601" s="128"/>
      <c r="E601" s="128"/>
      <c r="F601" s="128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</row>
    <row r="602" spans="1:56" s="106" customFormat="1">
      <c r="A602" s="105"/>
      <c r="B602" s="105"/>
      <c r="C602" s="127"/>
      <c r="D602" s="128"/>
      <c r="E602" s="128"/>
      <c r="F602" s="128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</row>
    <row r="603" spans="1:56" s="106" customFormat="1">
      <c r="A603" s="105"/>
      <c r="B603" s="105"/>
      <c r="C603" s="127"/>
      <c r="D603" s="128"/>
      <c r="E603" s="128"/>
      <c r="F603" s="128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</row>
    <row r="604" spans="1:56" s="106" customFormat="1">
      <c r="A604" s="105"/>
      <c r="B604" s="105"/>
      <c r="C604" s="127"/>
      <c r="D604" s="128"/>
      <c r="E604" s="128"/>
      <c r="F604" s="128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</row>
    <row r="605" spans="1:56" s="106" customFormat="1">
      <c r="A605" s="105"/>
      <c r="B605" s="105"/>
      <c r="C605" s="127"/>
      <c r="D605" s="128"/>
      <c r="E605" s="128"/>
      <c r="F605" s="128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</row>
    <row r="606" spans="1:56" s="106" customFormat="1">
      <c r="A606" s="105"/>
      <c r="B606" s="105"/>
      <c r="C606" s="127"/>
      <c r="D606" s="128"/>
      <c r="E606" s="128"/>
      <c r="F606" s="128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</row>
    <row r="607" spans="1:56" s="106" customFormat="1">
      <c r="A607" s="105"/>
      <c r="B607" s="105"/>
      <c r="C607" s="127"/>
      <c r="D607" s="128"/>
      <c r="E607" s="128"/>
      <c r="F607" s="128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</row>
    <row r="608" spans="1:56" s="106" customFormat="1">
      <c r="A608" s="105"/>
      <c r="B608" s="105"/>
      <c r="C608" s="127"/>
      <c r="D608" s="128"/>
      <c r="E608" s="128"/>
      <c r="F608" s="128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</row>
    <row r="609" spans="1:56" s="106" customFormat="1">
      <c r="A609" s="105"/>
      <c r="B609" s="105"/>
      <c r="C609" s="127"/>
      <c r="D609" s="128"/>
      <c r="E609" s="128"/>
      <c r="F609" s="128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</row>
    <row r="610" spans="1:56" s="106" customFormat="1">
      <c r="A610" s="105"/>
      <c r="B610" s="105"/>
      <c r="C610" s="127"/>
      <c r="D610" s="128"/>
      <c r="E610" s="128"/>
      <c r="F610" s="128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</row>
    <row r="611" spans="1:56" s="106" customFormat="1">
      <c r="A611" s="105"/>
      <c r="B611" s="105"/>
      <c r="C611" s="127"/>
      <c r="D611" s="128"/>
      <c r="E611" s="128"/>
      <c r="F611" s="128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</row>
    <row r="612" spans="1:56" s="106" customFormat="1">
      <c r="A612" s="105"/>
      <c r="B612" s="105"/>
      <c r="C612" s="127"/>
      <c r="D612" s="128"/>
      <c r="E612" s="128"/>
      <c r="F612" s="128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</row>
    <row r="613" spans="1:56" s="106" customFormat="1">
      <c r="A613" s="105"/>
      <c r="B613" s="105"/>
      <c r="C613" s="127"/>
      <c r="D613" s="128"/>
      <c r="E613" s="128"/>
      <c r="F613" s="128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</row>
    <row r="614" spans="1:56" s="106" customFormat="1">
      <c r="A614" s="105"/>
      <c r="B614" s="105"/>
      <c r="C614" s="127"/>
      <c r="D614" s="128"/>
      <c r="E614" s="128"/>
      <c r="F614" s="128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</row>
    <row r="615" spans="1:56" s="106" customFormat="1">
      <c r="A615" s="105"/>
      <c r="B615" s="105"/>
      <c r="C615" s="127"/>
      <c r="D615" s="128"/>
      <c r="E615" s="128"/>
      <c r="F615" s="128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</row>
    <row r="616" spans="1:56" s="106" customFormat="1">
      <c r="A616" s="105"/>
      <c r="B616" s="105"/>
      <c r="C616" s="127"/>
      <c r="D616" s="128"/>
      <c r="E616" s="128"/>
      <c r="F616" s="128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</row>
    <row r="617" spans="1:56" s="106" customFormat="1">
      <c r="A617" s="105"/>
      <c r="B617" s="105"/>
      <c r="C617" s="127"/>
      <c r="D617" s="128"/>
      <c r="E617" s="128"/>
      <c r="F617" s="128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</row>
    <row r="618" spans="1:56" s="106" customFormat="1">
      <c r="A618" s="105"/>
      <c r="B618" s="105"/>
      <c r="C618" s="127"/>
      <c r="D618" s="128"/>
      <c r="E618" s="128"/>
      <c r="F618" s="128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</row>
    <row r="619" spans="1:56" s="106" customFormat="1">
      <c r="A619" s="105"/>
      <c r="B619" s="105"/>
      <c r="C619" s="127"/>
      <c r="D619" s="128"/>
      <c r="E619" s="128"/>
      <c r="F619" s="128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</row>
    <row r="620" spans="1:56" s="106" customFormat="1">
      <c r="A620" s="105"/>
      <c r="B620" s="105"/>
      <c r="C620" s="127"/>
      <c r="D620" s="128"/>
      <c r="E620" s="128"/>
      <c r="F620" s="128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</row>
    <row r="621" spans="1:56" s="106" customFormat="1">
      <c r="A621" s="105"/>
      <c r="B621" s="105"/>
      <c r="C621" s="127"/>
      <c r="D621" s="128"/>
      <c r="E621" s="128"/>
      <c r="F621" s="128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  <c r="AF621" s="105"/>
      <c r="AG621" s="105"/>
      <c r="AH621" s="105"/>
      <c r="AI621" s="105"/>
      <c r="AJ621" s="105"/>
      <c r="AK621" s="105"/>
      <c r="AL621" s="105"/>
      <c r="AM621" s="105"/>
      <c r="AN621" s="105"/>
      <c r="AO621" s="105"/>
      <c r="AP621" s="105"/>
      <c r="AQ621" s="105"/>
      <c r="AR621" s="105"/>
      <c r="AS621" s="105"/>
      <c r="AT621" s="105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</row>
    <row r="622" spans="1:56" s="106" customFormat="1">
      <c r="A622" s="105"/>
      <c r="B622" s="105"/>
      <c r="C622" s="127"/>
      <c r="D622" s="128"/>
      <c r="E622" s="128"/>
      <c r="F622" s="128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  <c r="AH622" s="105"/>
      <c r="AI622" s="105"/>
      <c r="AJ622" s="105"/>
      <c r="AK622" s="105"/>
      <c r="AL622" s="105"/>
      <c r="AM622" s="105"/>
      <c r="AN622" s="105"/>
      <c r="AO622" s="105"/>
      <c r="AP622" s="105"/>
      <c r="AQ622" s="105"/>
      <c r="AR622" s="105"/>
      <c r="AS622" s="105"/>
      <c r="AT622" s="105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</row>
    <row r="623" spans="1:56" s="106" customFormat="1">
      <c r="A623" s="105"/>
      <c r="B623" s="105"/>
      <c r="C623" s="127"/>
      <c r="D623" s="128"/>
      <c r="E623" s="128"/>
      <c r="F623" s="128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  <c r="AH623" s="105"/>
      <c r="AI623" s="105"/>
      <c r="AJ623" s="105"/>
      <c r="AK623" s="105"/>
      <c r="AL623" s="105"/>
      <c r="AM623" s="105"/>
      <c r="AN623" s="105"/>
      <c r="AO623" s="105"/>
      <c r="AP623" s="105"/>
      <c r="AQ623" s="105"/>
      <c r="AR623" s="105"/>
      <c r="AS623" s="105"/>
      <c r="AT623" s="105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</row>
    <row r="624" spans="1:56" s="106" customFormat="1">
      <c r="A624" s="105"/>
      <c r="B624" s="105"/>
      <c r="C624" s="127"/>
      <c r="D624" s="128"/>
      <c r="E624" s="128"/>
      <c r="F624" s="128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  <c r="AH624" s="105"/>
      <c r="AI624" s="105"/>
      <c r="AJ624" s="105"/>
      <c r="AK624" s="105"/>
      <c r="AL624" s="105"/>
      <c r="AM624" s="105"/>
      <c r="AN624" s="105"/>
      <c r="AO624" s="105"/>
      <c r="AP624" s="105"/>
      <c r="AQ624" s="105"/>
      <c r="AR624" s="105"/>
      <c r="AS624" s="105"/>
      <c r="AT624" s="105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</row>
    <row r="625" spans="1:56" s="106" customFormat="1">
      <c r="A625" s="105"/>
      <c r="B625" s="105"/>
      <c r="C625" s="127"/>
      <c r="D625" s="128"/>
      <c r="E625" s="128"/>
      <c r="F625" s="128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  <c r="AF625" s="105"/>
      <c r="AG625" s="105"/>
      <c r="AH625" s="105"/>
      <c r="AI625" s="105"/>
      <c r="AJ625" s="105"/>
      <c r="AK625" s="105"/>
      <c r="AL625" s="105"/>
      <c r="AM625" s="105"/>
      <c r="AN625" s="105"/>
      <c r="AO625" s="105"/>
      <c r="AP625" s="105"/>
      <c r="AQ625" s="105"/>
      <c r="AR625" s="105"/>
      <c r="AS625" s="105"/>
      <c r="AT625" s="105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</row>
    <row r="626" spans="1:56" s="106" customFormat="1">
      <c r="A626" s="105"/>
      <c r="B626" s="105"/>
      <c r="C626" s="127"/>
      <c r="D626" s="128"/>
      <c r="E626" s="128"/>
      <c r="F626" s="128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  <c r="AF626" s="105"/>
      <c r="AG626" s="105"/>
      <c r="AH626" s="105"/>
      <c r="AI626" s="105"/>
      <c r="AJ626" s="105"/>
      <c r="AK626" s="105"/>
      <c r="AL626" s="105"/>
      <c r="AM626" s="105"/>
      <c r="AN626" s="105"/>
      <c r="AO626" s="105"/>
      <c r="AP626" s="105"/>
      <c r="AQ626" s="105"/>
      <c r="AR626" s="105"/>
      <c r="AS626" s="105"/>
      <c r="AT626" s="105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</row>
    <row r="627" spans="1:56" s="106" customFormat="1">
      <c r="A627" s="105"/>
      <c r="B627" s="105"/>
      <c r="C627" s="127"/>
      <c r="D627" s="128"/>
      <c r="E627" s="128"/>
      <c r="F627" s="128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  <c r="AA627" s="105"/>
      <c r="AB627" s="105"/>
      <c r="AC627" s="105"/>
      <c r="AD627" s="105"/>
      <c r="AE627" s="105"/>
      <c r="AF627" s="105"/>
      <c r="AG627" s="105"/>
      <c r="AH627" s="105"/>
      <c r="AI627" s="105"/>
      <c r="AJ627" s="105"/>
      <c r="AK627" s="105"/>
      <c r="AL627" s="105"/>
      <c r="AM627" s="105"/>
      <c r="AN627" s="105"/>
      <c r="AO627" s="105"/>
      <c r="AP627" s="105"/>
      <c r="AQ627" s="105"/>
      <c r="AR627" s="105"/>
      <c r="AS627" s="105"/>
      <c r="AT627" s="105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</row>
    <row r="628" spans="1:56" s="106" customFormat="1">
      <c r="A628" s="105"/>
      <c r="B628" s="105"/>
      <c r="C628" s="127"/>
      <c r="D628" s="128"/>
      <c r="E628" s="128"/>
      <c r="F628" s="128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  <c r="AA628" s="105"/>
      <c r="AB628" s="105"/>
      <c r="AC628" s="105"/>
      <c r="AD628" s="105"/>
      <c r="AE628" s="105"/>
      <c r="AF628" s="105"/>
      <c r="AG628" s="105"/>
      <c r="AH628" s="105"/>
      <c r="AI628" s="105"/>
      <c r="AJ628" s="105"/>
      <c r="AK628" s="105"/>
      <c r="AL628" s="105"/>
      <c r="AM628" s="105"/>
      <c r="AN628" s="105"/>
      <c r="AO628" s="105"/>
      <c r="AP628" s="105"/>
      <c r="AQ628" s="105"/>
      <c r="AR628" s="105"/>
      <c r="AS628" s="105"/>
      <c r="AT628" s="105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</row>
    <row r="629" spans="1:56" s="106" customFormat="1">
      <c r="A629" s="105"/>
      <c r="B629" s="105"/>
      <c r="C629" s="127"/>
      <c r="D629" s="128"/>
      <c r="E629" s="128"/>
      <c r="F629" s="128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  <c r="AA629" s="105"/>
      <c r="AB629" s="105"/>
      <c r="AC629" s="105"/>
      <c r="AD629" s="105"/>
      <c r="AE629" s="105"/>
      <c r="AF629" s="105"/>
      <c r="AG629" s="105"/>
      <c r="AH629" s="105"/>
      <c r="AI629" s="105"/>
      <c r="AJ629" s="105"/>
      <c r="AK629" s="105"/>
      <c r="AL629" s="105"/>
      <c r="AM629" s="105"/>
      <c r="AN629" s="105"/>
      <c r="AO629" s="105"/>
      <c r="AP629" s="105"/>
      <c r="AQ629" s="105"/>
      <c r="AR629" s="105"/>
      <c r="AS629" s="105"/>
      <c r="AT629" s="105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</row>
    <row r="630" spans="1:56" s="106" customFormat="1">
      <c r="A630" s="105"/>
      <c r="B630" s="105"/>
      <c r="C630" s="127"/>
      <c r="D630" s="128"/>
      <c r="E630" s="128"/>
      <c r="F630" s="128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  <c r="AH630" s="105"/>
      <c r="AI630" s="105"/>
      <c r="AJ630" s="105"/>
      <c r="AK630" s="105"/>
      <c r="AL630" s="105"/>
      <c r="AM630" s="105"/>
      <c r="AN630" s="105"/>
      <c r="AO630" s="105"/>
      <c r="AP630" s="105"/>
      <c r="AQ630" s="105"/>
      <c r="AR630" s="105"/>
      <c r="AS630" s="105"/>
      <c r="AT630" s="105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</row>
    <row r="631" spans="1:56" s="106" customFormat="1">
      <c r="A631" s="105"/>
      <c r="B631" s="105"/>
      <c r="C631" s="127"/>
      <c r="D631" s="128"/>
      <c r="E631" s="128"/>
      <c r="F631" s="128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  <c r="AF631" s="105"/>
      <c r="AG631" s="105"/>
      <c r="AH631" s="105"/>
      <c r="AI631" s="105"/>
      <c r="AJ631" s="105"/>
      <c r="AK631" s="105"/>
      <c r="AL631" s="105"/>
      <c r="AM631" s="105"/>
      <c r="AN631" s="105"/>
      <c r="AO631" s="105"/>
      <c r="AP631" s="105"/>
      <c r="AQ631" s="105"/>
      <c r="AR631" s="105"/>
      <c r="AS631" s="105"/>
      <c r="AT631" s="105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</row>
    <row r="632" spans="1:56" s="106" customFormat="1">
      <c r="A632" s="105"/>
      <c r="B632" s="105"/>
      <c r="C632" s="127"/>
      <c r="D632" s="128"/>
      <c r="E632" s="128"/>
      <c r="F632" s="128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  <c r="AF632" s="105"/>
      <c r="AG632" s="105"/>
      <c r="AH632" s="105"/>
      <c r="AI632" s="105"/>
      <c r="AJ632" s="105"/>
      <c r="AK632" s="105"/>
      <c r="AL632" s="105"/>
      <c r="AM632" s="105"/>
      <c r="AN632" s="105"/>
      <c r="AO632" s="105"/>
      <c r="AP632" s="105"/>
      <c r="AQ632" s="105"/>
      <c r="AR632" s="105"/>
      <c r="AS632" s="105"/>
      <c r="AT632" s="105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</row>
    <row r="633" spans="1:56" s="106" customFormat="1">
      <c r="A633" s="105"/>
      <c r="B633" s="105"/>
      <c r="C633" s="127"/>
      <c r="D633" s="128"/>
      <c r="E633" s="128"/>
      <c r="F633" s="128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  <c r="AF633" s="105"/>
      <c r="AG633" s="105"/>
      <c r="AH633" s="105"/>
      <c r="AI633" s="105"/>
      <c r="AJ633" s="105"/>
      <c r="AK633" s="105"/>
      <c r="AL633" s="105"/>
      <c r="AM633" s="105"/>
      <c r="AN633" s="105"/>
      <c r="AO633" s="105"/>
      <c r="AP633" s="105"/>
      <c r="AQ633" s="105"/>
      <c r="AR633" s="105"/>
      <c r="AS633" s="105"/>
      <c r="AT633" s="105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</row>
    <row r="634" spans="1:56" s="106" customFormat="1">
      <c r="A634" s="105"/>
      <c r="B634" s="105"/>
      <c r="C634" s="127"/>
      <c r="D634" s="128"/>
      <c r="E634" s="128"/>
      <c r="F634" s="128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  <c r="AF634" s="105"/>
      <c r="AG634" s="105"/>
      <c r="AH634" s="105"/>
      <c r="AI634" s="105"/>
      <c r="AJ634" s="105"/>
      <c r="AK634" s="105"/>
      <c r="AL634" s="105"/>
      <c r="AM634" s="105"/>
      <c r="AN634" s="105"/>
      <c r="AO634" s="105"/>
      <c r="AP634" s="105"/>
      <c r="AQ634" s="105"/>
      <c r="AR634" s="105"/>
      <c r="AS634" s="105"/>
      <c r="AT634" s="105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</row>
    <row r="635" spans="1:56" s="106" customFormat="1">
      <c r="A635" s="105"/>
      <c r="B635" s="105"/>
      <c r="C635" s="127"/>
      <c r="D635" s="128"/>
      <c r="E635" s="128"/>
      <c r="F635" s="128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  <c r="AF635" s="105"/>
      <c r="AG635" s="105"/>
      <c r="AH635" s="105"/>
      <c r="AI635" s="105"/>
      <c r="AJ635" s="105"/>
      <c r="AK635" s="105"/>
      <c r="AL635" s="105"/>
      <c r="AM635" s="105"/>
      <c r="AN635" s="105"/>
      <c r="AO635" s="105"/>
      <c r="AP635" s="105"/>
      <c r="AQ635" s="105"/>
      <c r="AR635" s="105"/>
      <c r="AS635" s="105"/>
      <c r="AT635" s="105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</row>
    <row r="636" spans="1:56" s="106" customFormat="1">
      <c r="A636" s="105"/>
      <c r="B636" s="105"/>
      <c r="C636" s="127"/>
      <c r="D636" s="128"/>
      <c r="E636" s="128"/>
      <c r="F636" s="128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  <c r="AK636" s="105"/>
      <c r="AL636" s="105"/>
      <c r="AM636" s="105"/>
      <c r="AN636" s="105"/>
      <c r="AO636" s="105"/>
      <c r="AP636" s="105"/>
      <c r="AQ636" s="105"/>
      <c r="AR636" s="105"/>
      <c r="AS636" s="105"/>
      <c r="AT636" s="105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</row>
    <row r="637" spans="1:56" s="106" customFormat="1">
      <c r="A637" s="105"/>
      <c r="B637" s="105"/>
      <c r="C637" s="127"/>
      <c r="D637" s="128"/>
      <c r="E637" s="128"/>
      <c r="F637" s="128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  <c r="AH637" s="105"/>
      <c r="AI637" s="105"/>
      <c r="AJ637" s="105"/>
      <c r="AK637" s="105"/>
      <c r="AL637" s="105"/>
      <c r="AM637" s="105"/>
      <c r="AN637" s="105"/>
      <c r="AO637" s="105"/>
      <c r="AP637" s="105"/>
      <c r="AQ637" s="105"/>
      <c r="AR637" s="105"/>
      <c r="AS637" s="105"/>
      <c r="AT637" s="105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</row>
    <row r="638" spans="1:56" s="106" customFormat="1">
      <c r="A638" s="105"/>
      <c r="B638" s="105"/>
      <c r="C638" s="127"/>
      <c r="D638" s="128"/>
      <c r="E638" s="128"/>
      <c r="F638" s="128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  <c r="AH638" s="105"/>
      <c r="AI638" s="105"/>
      <c r="AJ638" s="105"/>
      <c r="AK638" s="105"/>
      <c r="AL638" s="105"/>
      <c r="AM638" s="105"/>
      <c r="AN638" s="105"/>
      <c r="AO638" s="105"/>
      <c r="AP638" s="105"/>
      <c r="AQ638" s="105"/>
      <c r="AR638" s="105"/>
      <c r="AS638" s="105"/>
      <c r="AT638" s="105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</row>
    <row r="639" spans="1:56" s="106" customFormat="1">
      <c r="A639" s="105"/>
      <c r="B639" s="105"/>
      <c r="C639" s="127"/>
      <c r="D639" s="128"/>
      <c r="E639" s="128"/>
      <c r="F639" s="128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  <c r="AH639" s="105"/>
      <c r="AI639" s="105"/>
      <c r="AJ639" s="105"/>
      <c r="AK639" s="105"/>
      <c r="AL639" s="105"/>
      <c r="AM639" s="105"/>
      <c r="AN639" s="105"/>
      <c r="AO639" s="105"/>
      <c r="AP639" s="105"/>
      <c r="AQ639" s="105"/>
      <c r="AR639" s="105"/>
      <c r="AS639" s="105"/>
      <c r="AT639" s="105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</row>
    <row r="640" spans="1:56" s="106" customFormat="1">
      <c r="A640" s="105"/>
      <c r="B640" s="105"/>
      <c r="C640" s="127"/>
      <c r="D640" s="128"/>
      <c r="E640" s="128"/>
      <c r="F640" s="128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  <c r="AK640" s="105"/>
      <c r="AL640" s="105"/>
      <c r="AM640" s="105"/>
      <c r="AN640" s="105"/>
      <c r="AO640" s="105"/>
      <c r="AP640" s="105"/>
      <c r="AQ640" s="105"/>
      <c r="AR640" s="105"/>
      <c r="AS640" s="105"/>
      <c r="AT640" s="105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</row>
    <row r="641" spans="1:56" s="106" customFormat="1">
      <c r="A641" s="105"/>
      <c r="B641" s="105"/>
      <c r="C641" s="127"/>
      <c r="D641" s="128"/>
      <c r="E641" s="128"/>
      <c r="F641" s="128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  <c r="AH641" s="105"/>
      <c r="AI641" s="105"/>
      <c r="AJ641" s="105"/>
      <c r="AK641" s="105"/>
      <c r="AL641" s="105"/>
      <c r="AM641" s="105"/>
      <c r="AN641" s="105"/>
      <c r="AO641" s="105"/>
      <c r="AP641" s="105"/>
      <c r="AQ641" s="105"/>
      <c r="AR641" s="105"/>
      <c r="AS641" s="105"/>
      <c r="AT641" s="105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</row>
    <row r="642" spans="1:56" s="106" customFormat="1">
      <c r="A642" s="105"/>
      <c r="B642" s="105"/>
      <c r="C642" s="127"/>
      <c r="D642" s="128"/>
      <c r="E642" s="128"/>
      <c r="F642" s="128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  <c r="AH642" s="105"/>
      <c r="AI642" s="105"/>
      <c r="AJ642" s="105"/>
      <c r="AK642" s="105"/>
      <c r="AL642" s="105"/>
      <c r="AM642" s="105"/>
      <c r="AN642" s="105"/>
      <c r="AO642" s="105"/>
      <c r="AP642" s="105"/>
      <c r="AQ642" s="105"/>
      <c r="AR642" s="105"/>
      <c r="AS642" s="105"/>
      <c r="AT642" s="105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</row>
    <row r="643" spans="1:56" s="106" customFormat="1">
      <c r="A643" s="105"/>
      <c r="B643" s="105"/>
      <c r="C643" s="127"/>
      <c r="D643" s="128"/>
      <c r="E643" s="128"/>
      <c r="F643" s="128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  <c r="AH643" s="105"/>
      <c r="AI643" s="105"/>
      <c r="AJ643" s="105"/>
      <c r="AK643" s="105"/>
      <c r="AL643" s="105"/>
      <c r="AM643" s="105"/>
      <c r="AN643" s="105"/>
      <c r="AO643" s="105"/>
      <c r="AP643" s="105"/>
      <c r="AQ643" s="105"/>
      <c r="AR643" s="105"/>
      <c r="AS643" s="105"/>
      <c r="AT643" s="105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</row>
    <row r="644" spans="1:56" s="106" customFormat="1">
      <c r="A644" s="105"/>
      <c r="B644" s="105"/>
      <c r="C644" s="127"/>
      <c r="D644" s="128"/>
      <c r="E644" s="128"/>
      <c r="F644" s="128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  <c r="AH644" s="105"/>
      <c r="AI644" s="105"/>
      <c r="AJ644" s="105"/>
      <c r="AK644" s="105"/>
      <c r="AL644" s="105"/>
      <c r="AM644" s="105"/>
      <c r="AN644" s="105"/>
      <c r="AO644" s="105"/>
      <c r="AP644" s="105"/>
      <c r="AQ644" s="105"/>
      <c r="AR644" s="105"/>
      <c r="AS644" s="105"/>
      <c r="AT644" s="105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</row>
    <row r="645" spans="1:56" s="106" customFormat="1">
      <c r="A645" s="105"/>
      <c r="B645" s="105"/>
      <c r="C645" s="127"/>
      <c r="D645" s="128"/>
      <c r="E645" s="128"/>
      <c r="F645" s="128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  <c r="AH645" s="105"/>
      <c r="AI645" s="105"/>
      <c r="AJ645" s="105"/>
      <c r="AK645" s="105"/>
      <c r="AL645" s="105"/>
      <c r="AM645" s="105"/>
      <c r="AN645" s="105"/>
      <c r="AO645" s="105"/>
      <c r="AP645" s="105"/>
      <c r="AQ645" s="105"/>
      <c r="AR645" s="105"/>
      <c r="AS645" s="105"/>
      <c r="AT645" s="105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</row>
    <row r="646" spans="1:56" s="106" customFormat="1">
      <c r="A646" s="105"/>
      <c r="B646" s="105"/>
      <c r="C646" s="127"/>
      <c r="D646" s="128"/>
      <c r="E646" s="128"/>
      <c r="F646" s="128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  <c r="AH646" s="105"/>
      <c r="AI646" s="105"/>
      <c r="AJ646" s="105"/>
      <c r="AK646" s="105"/>
      <c r="AL646" s="105"/>
      <c r="AM646" s="105"/>
      <c r="AN646" s="105"/>
      <c r="AO646" s="105"/>
      <c r="AP646" s="105"/>
      <c r="AQ646" s="105"/>
      <c r="AR646" s="105"/>
      <c r="AS646" s="105"/>
      <c r="AT646" s="105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</row>
    <row r="647" spans="1:56" s="106" customFormat="1">
      <c r="A647" s="105"/>
      <c r="B647" s="105"/>
      <c r="C647" s="127"/>
      <c r="D647" s="128"/>
      <c r="E647" s="128"/>
      <c r="F647" s="128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  <c r="AH647" s="105"/>
      <c r="AI647" s="105"/>
      <c r="AJ647" s="105"/>
      <c r="AK647" s="105"/>
      <c r="AL647" s="105"/>
      <c r="AM647" s="105"/>
      <c r="AN647" s="105"/>
      <c r="AO647" s="105"/>
      <c r="AP647" s="105"/>
      <c r="AQ647" s="105"/>
      <c r="AR647" s="105"/>
      <c r="AS647" s="105"/>
      <c r="AT647" s="105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</row>
    <row r="648" spans="1:56" s="106" customFormat="1">
      <c r="A648" s="105"/>
      <c r="B648" s="105"/>
      <c r="C648" s="127"/>
      <c r="D648" s="128"/>
      <c r="E648" s="128"/>
      <c r="F648" s="128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  <c r="AH648" s="105"/>
      <c r="AI648" s="105"/>
      <c r="AJ648" s="105"/>
      <c r="AK648" s="105"/>
      <c r="AL648" s="105"/>
      <c r="AM648" s="105"/>
      <c r="AN648" s="105"/>
      <c r="AO648" s="105"/>
      <c r="AP648" s="105"/>
      <c r="AQ648" s="105"/>
      <c r="AR648" s="105"/>
      <c r="AS648" s="105"/>
      <c r="AT648" s="105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</row>
    <row r="649" spans="1:56" s="106" customFormat="1">
      <c r="A649" s="105"/>
      <c r="B649" s="105"/>
      <c r="C649" s="127"/>
      <c r="D649" s="128"/>
      <c r="E649" s="128"/>
      <c r="F649" s="128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  <c r="AH649" s="105"/>
      <c r="AI649" s="105"/>
      <c r="AJ649" s="105"/>
      <c r="AK649" s="105"/>
      <c r="AL649" s="105"/>
      <c r="AM649" s="105"/>
      <c r="AN649" s="105"/>
      <c r="AO649" s="105"/>
      <c r="AP649" s="105"/>
      <c r="AQ649" s="105"/>
      <c r="AR649" s="105"/>
      <c r="AS649" s="105"/>
      <c r="AT649" s="105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</row>
    <row r="650" spans="1:56" s="106" customFormat="1">
      <c r="A650" s="105"/>
      <c r="B650" s="105"/>
      <c r="C650" s="127"/>
      <c r="D650" s="128"/>
      <c r="E650" s="128"/>
      <c r="F650" s="128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  <c r="AF650" s="105"/>
      <c r="AG650" s="105"/>
      <c r="AH650" s="105"/>
      <c r="AI650" s="105"/>
      <c r="AJ650" s="105"/>
      <c r="AK650" s="105"/>
      <c r="AL650" s="105"/>
      <c r="AM650" s="105"/>
      <c r="AN650" s="105"/>
      <c r="AO650" s="105"/>
      <c r="AP650" s="105"/>
      <c r="AQ650" s="105"/>
      <c r="AR650" s="105"/>
      <c r="AS650" s="105"/>
      <c r="AT650" s="105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</row>
    <row r="651" spans="1:56" s="106" customFormat="1">
      <c r="A651" s="105"/>
      <c r="B651" s="105"/>
      <c r="C651" s="127"/>
      <c r="D651" s="128"/>
      <c r="E651" s="128"/>
      <c r="F651" s="128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  <c r="AH651" s="105"/>
      <c r="AI651" s="105"/>
      <c r="AJ651" s="105"/>
      <c r="AK651" s="105"/>
      <c r="AL651" s="105"/>
      <c r="AM651" s="105"/>
      <c r="AN651" s="105"/>
      <c r="AO651" s="105"/>
      <c r="AP651" s="105"/>
      <c r="AQ651" s="105"/>
      <c r="AR651" s="105"/>
      <c r="AS651" s="105"/>
      <c r="AT651" s="105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</row>
    <row r="652" spans="1:56" s="106" customFormat="1">
      <c r="A652" s="105"/>
      <c r="B652" s="105"/>
      <c r="C652" s="127"/>
      <c r="D652" s="128"/>
      <c r="E652" s="128"/>
      <c r="F652" s="128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  <c r="AF652" s="105"/>
      <c r="AG652" s="105"/>
      <c r="AH652" s="105"/>
      <c r="AI652" s="105"/>
      <c r="AJ652" s="105"/>
      <c r="AK652" s="105"/>
      <c r="AL652" s="105"/>
      <c r="AM652" s="105"/>
      <c r="AN652" s="105"/>
      <c r="AO652" s="105"/>
      <c r="AP652" s="105"/>
      <c r="AQ652" s="105"/>
      <c r="AR652" s="105"/>
      <c r="AS652" s="105"/>
      <c r="AT652" s="105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</row>
    <row r="653" spans="1:56" s="106" customFormat="1">
      <c r="A653" s="105"/>
      <c r="B653" s="105"/>
      <c r="C653" s="127"/>
      <c r="D653" s="128"/>
      <c r="E653" s="128"/>
      <c r="F653" s="128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  <c r="AF653" s="105"/>
      <c r="AG653" s="105"/>
      <c r="AH653" s="105"/>
      <c r="AI653" s="105"/>
      <c r="AJ653" s="105"/>
      <c r="AK653" s="105"/>
      <c r="AL653" s="105"/>
      <c r="AM653" s="105"/>
      <c r="AN653" s="105"/>
      <c r="AO653" s="105"/>
      <c r="AP653" s="105"/>
      <c r="AQ653" s="105"/>
      <c r="AR653" s="105"/>
      <c r="AS653" s="105"/>
      <c r="AT653" s="105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</row>
    <row r="654" spans="1:56" s="106" customFormat="1">
      <c r="A654" s="105"/>
      <c r="B654" s="105"/>
      <c r="C654" s="127"/>
      <c r="D654" s="128"/>
      <c r="E654" s="128"/>
      <c r="F654" s="128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  <c r="AH654" s="105"/>
      <c r="AI654" s="105"/>
      <c r="AJ654" s="105"/>
      <c r="AK654" s="105"/>
      <c r="AL654" s="105"/>
      <c r="AM654" s="105"/>
      <c r="AN654" s="105"/>
      <c r="AO654" s="105"/>
      <c r="AP654" s="105"/>
      <c r="AQ654" s="105"/>
      <c r="AR654" s="105"/>
      <c r="AS654" s="105"/>
      <c r="AT654" s="105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</row>
    <row r="655" spans="1:56" s="106" customFormat="1">
      <c r="A655" s="105"/>
      <c r="B655" s="105"/>
      <c r="C655" s="127"/>
      <c r="D655" s="128"/>
      <c r="E655" s="128"/>
      <c r="F655" s="128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  <c r="AF655" s="105"/>
      <c r="AG655" s="105"/>
      <c r="AH655" s="105"/>
      <c r="AI655" s="105"/>
      <c r="AJ655" s="105"/>
      <c r="AK655" s="105"/>
      <c r="AL655" s="105"/>
      <c r="AM655" s="105"/>
      <c r="AN655" s="105"/>
      <c r="AO655" s="105"/>
      <c r="AP655" s="105"/>
      <c r="AQ655" s="105"/>
      <c r="AR655" s="105"/>
      <c r="AS655" s="105"/>
      <c r="AT655" s="105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</row>
    <row r="656" spans="1:56" s="106" customFormat="1">
      <c r="A656" s="105"/>
      <c r="B656" s="105"/>
      <c r="C656" s="127"/>
      <c r="D656" s="128"/>
      <c r="E656" s="128"/>
      <c r="F656" s="128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  <c r="AF656" s="105"/>
      <c r="AG656" s="105"/>
      <c r="AH656" s="105"/>
      <c r="AI656" s="105"/>
      <c r="AJ656" s="105"/>
      <c r="AK656" s="105"/>
      <c r="AL656" s="105"/>
      <c r="AM656" s="105"/>
      <c r="AN656" s="105"/>
      <c r="AO656" s="105"/>
      <c r="AP656" s="105"/>
      <c r="AQ656" s="105"/>
      <c r="AR656" s="105"/>
      <c r="AS656" s="105"/>
      <c r="AT656" s="105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</row>
    <row r="657" spans="1:56" s="106" customFormat="1">
      <c r="A657" s="105"/>
      <c r="B657" s="105"/>
      <c r="C657" s="127"/>
      <c r="D657" s="128"/>
      <c r="E657" s="128"/>
      <c r="F657" s="128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  <c r="AF657" s="105"/>
      <c r="AG657" s="105"/>
      <c r="AH657" s="105"/>
      <c r="AI657" s="105"/>
      <c r="AJ657" s="105"/>
      <c r="AK657" s="105"/>
      <c r="AL657" s="105"/>
      <c r="AM657" s="105"/>
      <c r="AN657" s="105"/>
      <c r="AO657" s="105"/>
      <c r="AP657" s="105"/>
      <c r="AQ657" s="105"/>
      <c r="AR657" s="105"/>
      <c r="AS657" s="105"/>
      <c r="AT657" s="105"/>
      <c r="AU657" s="105"/>
      <c r="AV657" s="105"/>
      <c r="AW657" s="105"/>
      <c r="AX657" s="105"/>
      <c r="AY657" s="105"/>
      <c r="AZ657" s="105"/>
      <c r="BA657" s="105"/>
      <c r="BB657" s="105"/>
      <c r="BC657" s="105"/>
      <c r="BD657" s="105"/>
    </row>
    <row r="658" spans="1:56" s="106" customFormat="1">
      <c r="A658" s="105"/>
      <c r="B658" s="105"/>
      <c r="C658" s="127"/>
      <c r="D658" s="128"/>
      <c r="E658" s="128"/>
      <c r="F658" s="128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  <c r="AF658" s="105"/>
      <c r="AG658" s="105"/>
      <c r="AH658" s="105"/>
      <c r="AI658" s="105"/>
      <c r="AJ658" s="105"/>
      <c r="AK658" s="105"/>
      <c r="AL658" s="105"/>
      <c r="AM658" s="105"/>
      <c r="AN658" s="105"/>
      <c r="AO658" s="105"/>
      <c r="AP658" s="105"/>
      <c r="AQ658" s="105"/>
      <c r="AR658" s="105"/>
      <c r="AS658" s="105"/>
      <c r="AT658" s="105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</row>
    <row r="659" spans="1:56" s="106" customFormat="1">
      <c r="A659" s="105"/>
      <c r="B659" s="105"/>
      <c r="C659" s="127"/>
      <c r="D659" s="128"/>
      <c r="E659" s="128"/>
      <c r="F659" s="128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  <c r="AF659" s="105"/>
      <c r="AG659" s="105"/>
      <c r="AH659" s="105"/>
      <c r="AI659" s="105"/>
      <c r="AJ659" s="105"/>
      <c r="AK659" s="105"/>
      <c r="AL659" s="105"/>
      <c r="AM659" s="105"/>
      <c r="AN659" s="105"/>
      <c r="AO659" s="105"/>
      <c r="AP659" s="105"/>
      <c r="AQ659" s="105"/>
      <c r="AR659" s="105"/>
      <c r="AS659" s="105"/>
      <c r="AT659" s="105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</row>
    <row r="660" spans="1:56" s="106" customFormat="1">
      <c r="A660" s="105"/>
      <c r="B660" s="105"/>
      <c r="C660" s="127"/>
      <c r="D660" s="128"/>
      <c r="E660" s="128"/>
      <c r="F660" s="128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  <c r="AH660" s="105"/>
      <c r="AI660" s="105"/>
      <c r="AJ660" s="105"/>
      <c r="AK660" s="105"/>
      <c r="AL660" s="105"/>
      <c r="AM660" s="105"/>
      <c r="AN660" s="105"/>
      <c r="AO660" s="105"/>
      <c r="AP660" s="105"/>
      <c r="AQ660" s="105"/>
      <c r="AR660" s="105"/>
      <c r="AS660" s="105"/>
      <c r="AT660" s="105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</row>
    <row r="661" spans="1:56" s="106" customFormat="1">
      <c r="A661" s="105"/>
      <c r="B661" s="105"/>
      <c r="C661" s="127"/>
      <c r="D661" s="128"/>
      <c r="E661" s="128"/>
      <c r="F661" s="128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  <c r="AH661" s="105"/>
      <c r="AI661" s="105"/>
      <c r="AJ661" s="105"/>
      <c r="AK661" s="105"/>
      <c r="AL661" s="105"/>
      <c r="AM661" s="105"/>
      <c r="AN661" s="105"/>
      <c r="AO661" s="105"/>
      <c r="AP661" s="105"/>
      <c r="AQ661" s="105"/>
      <c r="AR661" s="105"/>
      <c r="AS661" s="105"/>
      <c r="AT661" s="105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</row>
    <row r="662" spans="1:56" s="106" customFormat="1">
      <c r="A662" s="105"/>
      <c r="B662" s="105"/>
      <c r="C662" s="127"/>
      <c r="D662" s="128"/>
      <c r="E662" s="128"/>
      <c r="F662" s="128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  <c r="AH662" s="105"/>
      <c r="AI662" s="105"/>
      <c r="AJ662" s="105"/>
      <c r="AK662" s="105"/>
      <c r="AL662" s="105"/>
      <c r="AM662" s="105"/>
      <c r="AN662" s="105"/>
      <c r="AO662" s="105"/>
      <c r="AP662" s="105"/>
      <c r="AQ662" s="105"/>
      <c r="AR662" s="105"/>
      <c r="AS662" s="105"/>
      <c r="AT662" s="105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</row>
    <row r="663" spans="1:56" s="106" customFormat="1">
      <c r="A663" s="105"/>
      <c r="B663" s="105"/>
      <c r="C663" s="127"/>
      <c r="D663" s="128"/>
      <c r="E663" s="128"/>
      <c r="F663" s="128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  <c r="AH663" s="105"/>
      <c r="AI663" s="105"/>
      <c r="AJ663" s="105"/>
      <c r="AK663" s="105"/>
      <c r="AL663" s="105"/>
      <c r="AM663" s="105"/>
      <c r="AN663" s="105"/>
      <c r="AO663" s="105"/>
      <c r="AP663" s="105"/>
      <c r="AQ663" s="105"/>
      <c r="AR663" s="105"/>
      <c r="AS663" s="105"/>
      <c r="AT663" s="105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</row>
    <row r="664" spans="1:56" s="106" customFormat="1">
      <c r="A664" s="105"/>
      <c r="B664" s="105"/>
      <c r="C664" s="127"/>
      <c r="D664" s="128"/>
      <c r="E664" s="128"/>
      <c r="F664" s="128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  <c r="AH664" s="105"/>
      <c r="AI664" s="105"/>
      <c r="AJ664" s="105"/>
      <c r="AK664" s="105"/>
      <c r="AL664" s="105"/>
      <c r="AM664" s="105"/>
      <c r="AN664" s="105"/>
      <c r="AO664" s="105"/>
      <c r="AP664" s="105"/>
      <c r="AQ664" s="105"/>
      <c r="AR664" s="105"/>
      <c r="AS664" s="105"/>
      <c r="AT664" s="105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</row>
    <row r="665" spans="1:56" s="106" customFormat="1">
      <c r="A665" s="105"/>
      <c r="B665" s="105"/>
      <c r="C665" s="127"/>
      <c r="D665" s="128"/>
      <c r="E665" s="128"/>
      <c r="F665" s="128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  <c r="AH665" s="105"/>
      <c r="AI665" s="105"/>
      <c r="AJ665" s="105"/>
      <c r="AK665" s="105"/>
      <c r="AL665" s="105"/>
      <c r="AM665" s="105"/>
      <c r="AN665" s="105"/>
      <c r="AO665" s="105"/>
      <c r="AP665" s="105"/>
      <c r="AQ665" s="105"/>
      <c r="AR665" s="105"/>
      <c r="AS665" s="105"/>
      <c r="AT665" s="105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</row>
    <row r="666" spans="1:56" s="106" customFormat="1">
      <c r="A666" s="105"/>
      <c r="B666" s="105"/>
      <c r="C666" s="127"/>
      <c r="D666" s="128"/>
      <c r="E666" s="128"/>
      <c r="F666" s="128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  <c r="AH666" s="105"/>
      <c r="AI666" s="105"/>
      <c r="AJ666" s="105"/>
      <c r="AK666" s="105"/>
      <c r="AL666" s="105"/>
      <c r="AM666" s="105"/>
      <c r="AN666" s="105"/>
      <c r="AO666" s="105"/>
      <c r="AP666" s="105"/>
      <c r="AQ666" s="105"/>
      <c r="AR666" s="105"/>
      <c r="AS666" s="105"/>
      <c r="AT666" s="105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</row>
    <row r="667" spans="1:56" s="106" customFormat="1">
      <c r="A667" s="105"/>
      <c r="B667" s="105"/>
      <c r="C667" s="127"/>
      <c r="D667" s="128"/>
      <c r="E667" s="128"/>
      <c r="F667" s="128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  <c r="AH667" s="105"/>
      <c r="AI667" s="105"/>
      <c r="AJ667" s="105"/>
      <c r="AK667" s="105"/>
      <c r="AL667" s="105"/>
      <c r="AM667" s="105"/>
      <c r="AN667" s="105"/>
      <c r="AO667" s="105"/>
      <c r="AP667" s="105"/>
      <c r="AQ667" s="105"/>
      <c r="AR667" s="105"/>
      <c r="AS667" s="105"/>
      <c r="AT667" s="105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</row>
    <row r="668" spans="1:56" s="106" customFormat="1">
      <c r="A668" s="105"/>
      <c r="B668" s="105"/>
      <c r="C668" s="127"/>
      <c r="D668" s="128"/>
      <c r="E668" s="128"/>
      <c r="F668" s="128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  <c r="AF668" s="105"/>
      <c r="AG668" s="105"/>
      <c r="AH668" s="105"/>
      <c r="AI668" s="105"/>
      <c r="AJ668" s="105"/>
      <c r="AK668" s="105"/>
      <c r="AL668" s="105"/>
      <c r="AM668" s="105"/>
      <c r="AN668" s="105"/>
      <c r="AO668" s="105"/>
      <c r="AP668" s="105"/>
      <c r="AQ668" s="105"/>
      <c r="AR668" s="105"/>
      <c r="AS668" s="105"/>
      <c r="AT668" s="105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</row>
    <row r="669" spans="1:56" s="106" customFormat="1">
      <c r="A669" s="105"/>
      <c r="B669" s="105"/>
      <c r="C669" s="127"/>
      <c r="D669" s="128"/>
      <c r="E669" s="128"/>
      <c r="F669" s="128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  <c r="AF669" s="105"/>
      <c r="AG669" s="105"/>
      <c r="AH669" s="105"/>
      <c r="AI669" s="105"/>
      <c r="AJ669" s="105"/>
      <c r="AK669" s="105"/>
      <c r="AL669" s="105"/>
      <c r="AM669" s="105"/>
      <c r="AN669" s="105"/>
      <c r="AO669" s="105"/>
      <c r="AP669" s="105"/>
      <c r="AQ669" s="105"/>
      <c r="AR669" s="105"/>
      <c r="AS669" s="105"/>
      <c r="AT669" s="105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</row>
    <row r="670" spans="1:56" s="106" customFormat="1">
      <c r="A670" s="105"/>
      <c r="B670" s="105"/>
      <c r="C670" s="127"/>
      <c r="D670" s="128"/>
      <c r="E670" s="128"/>
      <c r="F670" s="128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  <c r="AF670" s="105"/>
      <c r="AG670" s="105"/>
      <c r="AH670" s="105"/>
      <c r="AI670" s="105"/>
      <c r="AJ670" s="105"/>
      <c r="AK670" s="105"/>
      <c r="AL670" s="105"/>
      <c r="AM670" s="105"/>
      <c r="AN670" s="105"/>
      <c r="AO670" s="105"/>
      <c r="AP670" s="105"/>
      <c r="AQ670" s="105"/>
      <c r="AR670" s="105"/>
      <c r="AS670" s="105"/>
      <c r="AT670" s="105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</row>
    <row r="671" spans="1:56" s="106" customFormat="1">
      <c r="A671" s="105"/>
      <c r="B671" s="105"/>
      <c r="C671" s="127"/>
      <c r="D671" s="128"/>
      <c r="E671" s="128"/>
      <c r="F671" s="128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  <c r="AF671" s="105"/>
      <c r="AG671" s="105"/>
      <c r="AH671" s="105"/>
      <c r="AI671" s="105"/>
      <c r="AJ671" s="105"/>
      <c r="AK671" s="105"/>
      <c r="AL671" s="105"/>
      <c r="AM671" s="105"/>
      <c r="AN671" s="105"/>
      <c r="AO671" s="105"/>
      <c r="AP671" s="105"/>
      <c r="AQ671" s="105"/>
      <c r="AR671" s="105"/>
      <c r="AS671" s="105"/>
      <c r="AT671" s="105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</row>
    <row r="672" spans="1:56" s="106" customFormat="1">
      <c r="A672" s="105"/>
      <c r="B672" s="105"/>
      <c r="C672" s="127"/>
      <c r="D672" s="128"/>
      <c r="E672" s="128"/>
      <c r="F672" s="128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  <c r="AF672" s="105"/>
      <c r="AG672" s="105"/>
      <c r="AH672" s="105"/>
      <c r="AI672" s="105"/>
      <c r="AJ672" s="105"/>
      <c r="AK672" s="105"/>
      <c r="AL672" s="105"/>
      <c r="AM672" s="105"/>
      <c r="AN672" s="105"/>
      <c r="AO672" s="105"/>
      <c r="AP672" s="105"/>
      <c r="AQ672" s="105"/>
      <c r="AR672" s="105"/>
      <c r="AS672" s="105"/>
      <c r="AT672" s="105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</row>
    <row r="673" spans="1:56" s="106" customFormat="1">
      <c r="A673" s="105"/>
      <c r="B673" s="105"/>
      <c r="C673" s="127"/>
      <c r="D673" s="128"/>
      <c r="E673" s="128"/>
      <c r="F673" s="128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  <c r="AF673" s="105"/>
      <c r="AG673" s="105"/>
      <c r="AH673" s="105"/>
      <c r="AI673" s="105"/>
      <c r="AJ673" s="105"/>
      <c r="AK673" s="105"/>
      <c r="AL673" s="105"/>
      <c r="AM673" s="105"/>
      <c r="AN673" s="105"/>
      <c r="AO673" s="105"/>
      <c r="AP673" s="105"/>
      <c r="AQ673" s="105"/>
      <c r="AR673" s="105"/>
      <c r="AS673" s="105"/>
      <c r="AT673" s="105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</row>
    <row r="674" spans="1:56" s="106" customFormat="1">
      <c r="A674" s="105"/>
      <c r="B674" s="105"/>
      <c r="C674" s="127"/>
      <c r="D674" s="128"/>
      <c r="E674" s="128"/>
      <c r="F674" s="128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  <c r="AF674" s="105"/>
      <c r="AG674" s="105"/>
      <c r="AH674" s="105"/>
      <c r="AI674" s="105"/>
      <c r="AJ674" s="105"/>
      <c r="AK674" s="105"/>
      <c r="AL674" s="105"/>
      <c r="AM674" s="105"/>
      <c r="AN674" s="105"/>
      <c r="AO674" s="105"/>
      <c r="AP674" s="105"/>
      <c r="AQ674" s="105"/>
      <c r="AR674" s="105"/>
      <c r="AS674" s="105"/>
      <c r="AT674" s="105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</row>
    <row r="675" spans="1:56" s="106" customFormat="1">
      <c r="A675" s="105"/>
      <c r="B675" s="105"/>
      <c r="C675" s="127"/>
      <c r="D675" s="128"/>
      <c r="E675" s="128"/>
      <c r="F675" s="128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  <c r="AF675" s="105"/>
      <c r="AG675" s="105"/>
      <c r="AH675" s="105"/>
      <c r="AI675" s="105"/>
      <c r="AJ675" s="105"/>
      <c r="AK675" s="105"/>
      <c r="AL675" s="105"/>
      <c r="AM675" s="105"/>
      <c r="AN675" s="105"/>
      <c r="AO675" s="105"/>
      <c r="AP675" s="105"/>
      <c r="AQ675" s="105"/>
      <c r="AR675" s="105"/>
      <c r="AS675" s="105"/>
      <c r="AT675" s="105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</row>
    <row r="676" spans="1:56" s="106" customFormat="1">
      <c r="A676" s="105"/>
      <c r="B676" s="105"/>
      <c r="C676" s="127"/>
      <c r="D676" s="128"/>
      <c r="E676" s="128"/>
      <c r="F676" s="128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  <c r="AH676" s="105"/>
      <c r="AI676" s="105"/>
      <c r="AJ676" s="105"/>
      <c r="AK676" s="105"/>
      <c r="AL676" s="105"/>
      <c r="AM676" s="105"/>
      <c r="AN676" s="105"/>
      <c r="AO676" s="105"/>
      <c r="AP676" s="105"/>
      <c r="AQ676" s="105"/>
      <c r="AR676" s="105"/>
      <c r="AS676" s="105"/>
      <c r="AT676" s="105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</row>
    <row r="677" spans="1:56" s="106" customFormat="1">
      <c r="A677" s="105"/>
      <c r="B677" s="105"/>
      <c r="C677" s="127"/>
      <c r="D677" s="128"/>
      <c r="E677" s="128"/>
      <c r="F677" s="128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  <c r="AF677" s="105"/>
      <c r="AG677" s="105"/>
      <c r="AH677" s="105"/>
      <c r="AI677" s="105"/>
      <c r="AJ677" s="105"/>
      <c r="AK677" s="105"/>
      <c r="AL677" s="105"/>
      <c r="AM677" s="105"/>
      <c r="AN677" s="105"/>
      <c r="AO677" s="105"/>
      <c r="AP677" s="105"/>
      <c r="AQ677" s="105"/>
      <c r="AR677" s="105"/>
      <c r="AS677" s="105"/>
      <c r="AT677" s="105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</row>
    <row r="678" spans="1:56" s="106" customFormat="1">
      <c r="A678" s="105"/>
      <c r="B678" s="105"/>
      <c r="C678" s="127"/>
      <c r="D678" s="128"/>
      <c r="E678" s="128"/>
      <c r="F678" s="128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  <c r="AH678" s="105"/>
      <c r="AI678" s="105"/>
      <c r="AJ678" s="105"/>
      <c r="AK678" s="105"/>
      <c r="AL678" s="105"/>
      <c r="AM678" s="105"/>
      <c r="AN678" s="105"/>
      <c r="AO678" s="105"/>
      <c r="AP678" s="105"/>
      <c r="AQ678" s="105"/>
      <c r="AR678" s="105"/>
      <c r="AS678" s="105"/>
      <c r="AT678" s="105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</row>
    <row r="679" spans="1:56" s="106" customFormat="1">
      <c r="A679" s="105"/>
      <c r="B679" s="105"/>
      <c r="C679" s="127"/>
      <c r="D679" s="128"/>
      <c r="E679" s="128"/>
      <c r="F679" s="128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  <c r="AH679" s="105"/>
      <c r="AI679" s="105"/>
      <c r="AJ679" s="105"/>
      <c r="AK679" s="105"/>
      <c r="AL679" s="105"/>
      <c r="AM679" s="105"/>
      <c r="AN679" s="105"/>
      <c r="AO679" s="105"/>
      <c r="AP679" s="105"/>
      <c r="AQ679" s="105"/>
      <c r="AR679" s="105"/>
      <c r="AS679" s="105"/>
      <c r="AT679" s="105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</row>
    <row r="680" spans="1:56" s="106" customFormat="1">
      <c r="A680" s="105"/>
      <c r="B680" s="105"/>
      <c r="C680" s="127"/>
      <c r="D680" s="128"/>
      <c r="E680" s="128"/>
      <c r="F680" s="128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  <c r="AH680" s="105"/>
      <c r="AI680" s="105"/>
      <c r="AJ680" s="105"/>
      <c r="AK680" s="105"/>
      <c r="AL680" s="105"/>
      <c r="AM680" s="105"/>
      <c r="AN680" s="105"/>
      <c r="AO680" s="105"/>
      <c r="AP680" s="105"/>
      <c r="AQ680" s="105"/>
      <c r="AR680" s="105"/>
      <c r="AS680" s="105"/>
      <c r="AT680" s="105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</row>
    <row r="681" spans="1:56" s="106" customFormat="1">
      <c r="A681" s="105"/>
      <c r="B681" s="105"/>
      <c r="C681" s="127"/>
      <c r="D681" s="128"/>
      <c r="E681" s="128"/>
      <c r="F681" s="128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  <c r="AH681" s="105"/>
      <c r="AI681" s="105"/>
      <c r="AJ681" s="105"/>
      <c r="AK681" s="105"/>
      <c r="AL681" s="105"/>
      <c r="AM681" s="105"/>
      <c r="AN681" s="105"/>
      <c r="AO681" s="105"/>
      <c r="AP681" s="105"/>
      <c r="AQ681" s="105"/>
      <c r="AR681" s="105"/>
      <c r="AS681" s="105"/>
      <c r="AT681" s="105"/>
      <c r="AU681" s="105"/>
      <c r="AV681" s="105"/>
      <c r="AW681" s="105"/>
      <c r="AX681" s="105"/>
      <c r="AY681" s="105"/>
      <c r="AZ681" s="105"/>
      <c r="BA681" s="105"/>
      <c r="BB681" s="105"/>
      <c r="BC681" s="105"/>
      <c r="BD681" s="105"/>
    </row>
    <row r="682" spans="1:56" s="106" customFormat="1">
      <c r="A682" s="105"/>
      <c r="B682" s="105"/>
      <c r="C682" s="127"/>
      <c r="D682" s="128"/>
      <c r="E682" s="128"/>
      <c r="F682" s="128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  <c r="AH682" s="105"/>
      <c r="AI682" s="105"/>
      <c r="AJ682" s="105"/>
      <c r="AK682" s="105"/>
      <c r="AL682" s="105"/>
      <c r="AM682" s="105"/>
      <c r="AN682" s="105"/>
      <c r="AO682" s="105"/>
      <c r="AP682" s="105"/>
      <c r="AQ682" s="105"/>
      <c r="AR682" s="105"/>
      <c r="AS682" s="105"/>
      <c r="AT682" s="105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</row>
    <row r="683" spans="1:56" s="106" customFormat="1">
      <c r="A683" s="105"/>
      <c r="B683" s="105"/>
      <c r="C683" s="127"/>
      <c r="D683" s="128"/>
      <c r="E683" s="128"/>
      <c r="F683" s="128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  <c r="AH683" s="105"/>
      <c r="AI683" s="105"/>
      <c r="AJ683" s="105"/>
      <c r="AK683" s="105"/>
      <c r="AL683" s="105"/>
      <c r="AM683" s="105"/>
      <c r="AN683" s="105"/>
      <c r="AO683" s="105"/>
      <c r="AP683" s="105"/>
      <c r="AQ683" s="105"/>
      <c r="AR683" s="105"/>
      <c r="AS683" s="105"/>
      <c r="AT683" s="105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</row>
    <row r="684" spans="1:56" s="106" customFormat="1">
      <c r="A684" s="105"/>
      <c r="B684" s="105"/>
      <c r="C684" s="127"/>
      <c r="D684" s="128"/>
      <c r="E684" s="128"/>
      <c r="F684" s="128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  <c r="AH684" s="105"/>
      <c r="AI684" s="105"/>
      <c r="AJ684" s="105"/>
      <c r="AK684" s="105"/>
      <c r="AL684" s="105"/>
      <c r="AM684" s="105"/>
      <c r="AN684" s="105"/>
      <c r="AO684" s="105"/>
      <c r="AP684" s="105"/>
      <c r="AQ684" s="105"/>
      <c r="AR684" s="105"/>
      <c r="AS684" s="105"/>
      <c r="AT684" s="105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</row>
    <row r="685" spans="1:56" s="106" customFormat="1">
      <c r="A685" s="105"/>
      <c r="B685" s="105"/>
      <c r="C685" s="127"/>
      <c r="D685" s="128"/>
      <c r="E685" s="128"/>
      <c r="F685" s="128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  <c r="AH685" s="105"/>
      <c r="AI685" s="105"/>
      <c r="AJ685" s="105"/>
      <c r="AK685" s="105"/>
      <c r="AL685" s="105"/>
      <c r="AM685" s="105"/>
      <c r="AN685" s="105"/>
      <c r="AO685" s="105"/>
      <c r="AP685" s="105"/>
      <c r="AQ685" s="105"/>
      <c r="AR685" s="105"/>
      <c r="AS685" s="105"/>
      <c r="AT685" s="105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</row>
    <row r="686" spans="1:56" s="106" customFormat="1">
      <c r="A686" s="105"/>
      <c r="B686" s="105"/>
      <c r="C686" s="127"/>
      <c r="D686" s="128"/>
      <c r="E686" s="128"/>
      <c r="F686" s="128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  <c r="AH686" s="105"/>
      <c r="AI686" s="105"/>
      <c r="AJ686" s="105"/>
      <c r="AK686" s="105"/>
      <c r="AL686" s="105"/>
      <c r="AM686" s="105"/>
      <c r="AN686" s="105"/>
      <c r="AO686" s="105"/>
      <c r="AP686" s="105"/>
      <c r="AQ686" s="105"/>
      <c r="AR686" s="105"/>
      <c r="AS686" s="105"/>
      <c r="AT686" s="105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</row>
    <row r="687" spans="1:56" s="106" customFormat="1">
      <c r="A687" s="105"/>
      <c r="B687" s="105"/>
      <c r="C687" s="127"/>
      <c r="D687" s="128"/>
      <c r="E687" s="128"/>
      <c r="F687" s="128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  <c r="AH687" s="105"/>
      <c r="AI687" s="105"/>
      <c r="AJ687" s="105"/>
      <c r="AK687" s="105"/>
      <c r="AL687" s="105"/>
      <c r="AM687" s="105"/>
      <c r="AN687" s="105"/>
      <c r="AO687" s="105"/>
      <c r="AP687" s="105"/>
      <c r="AQ687" s="105"/>
      <c r="AR687" s="105"/>
      <c r="AS687" s="105"/>
      <c r="AT687" s="105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</row>
    <row r="688" spans="1:56" s="106" customFormat="1">
      <c r="A688" s="105"/>
      <c r="B688" s="105"/>
      <c r="C688" s="127"/>
      <c r="D688" s="128"/>
      <c r="E688" s="128"/>
      <c r="F688" s="128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  <c r="AH688" s="105"/>
      <c r="AI688" s="105"/>
      <c r="AJ688" s="105"/>
      <c r="AK688" s="105"/>
      <c r="AL688" s="105"/>
      <c r="AM688" s="105"/>
      <c r="AN688" s="105"/>
      <c r="AO688" s="105"/>
      <c r="AP688" s="105"/>
      <c r="AQ688" s="105"/>
      <c r="AR688" s="105"/>
      <c r="AS688" s="105"/>
      <c r="AT688" s="105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</row>
    <row r="689" spans="1:56" s="106" customFormat="1">
      <c r="A689" s="105"/>
      <c r="B689" s="105"/>
      <c r="C689" s="127"/>
      <c r="D689" s="128"/>
      <c r="E689" s="128"/>
      <c r="F689" s="128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  <c r="AH689" s="105"/>
      <c r="AI689" s="105"/>
      <c r="AJ689" s="105"/>
      <c r="AK689" s="105"/>
      <c r="AL689" s="105"/>
      <c r="AM689" s="105"/>
      <c r="AN689" s="105"/>
      <c r="AO689" s="105"/>
      <c r="AP689" s="105"/>
      <c r="AQ689" s="105"/>
      <c r="AR689" s="105"/>
      <c r="AS689" s="105"/>
      <c r="AT689" s="105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</row>
    <row r="690" spans="1:56" s="106" customFormat="1">
      <c r="A690" s="105"/>
      <c r="B690" s="105"/>
      <c r="C690" s="127"/>
      <c r="D690" s="128"/>
      <c r="E690" s="128"/>
      <c r="F690" s="128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  <c r="AH690" s="105"/>
      <c r="AI690" s="105"/>
      <c r="AJ690" s="105"/>
      <c r="AK690" s="105"/>
      <c r="AL690" s="105"/>
      <c r="AM690" s="105"/>
      <c r="AN690" s="105"/>
      <c r="AO690" s="105"/>
      <c r="AP690" s="105"/>
      <c r="AQ690" s="105"/>
      <c r="AR690" s="105"/>
      <c r="AS690" s="105"/>
      <c r="AT690" s="105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</row>
    <row r="691" spans="1:56" s="106" customFormat="1">
      <c r="A691" s="105"/>
      <c r="B691" s="105"/>
      <c r="C691" s="127"/>
      <c r="D691" s="128"/>
      <c r="E691" s="128"/>
      <c r="F691" s="128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  <c r="AH691" s="105"/>
      <c r="AI691" s="105"/>
      <c r="AJ691" s="105"/>
      <c r="AK691" s="105"/>
      <c r="AL691" s="105"/>
      <c r="AM691" s="105"/>
      <c r="AN691" s="105"/>
      <c r="AO691" s="105"/>
      <c r="AP691" s="105"/>
      <c r="AQ691" s="105"/>
      <c r="AR691" s="105"/>
      <c r="AS691" s="105"/>
      <c r="AT691" s="105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</row>
    <row r="692" spans="1:56" s="106" customFormat="1">
      <c r="A692" s="105"/>
      <c r="B692" s="105"/>
      <c r="C692" s="127"/>
      <c r="D692" s="128"/>
      <c r="E692" s="128"/>
      <c r="F692" s="128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  <c r="AF692" s="105"/>
      <c r="AG692" s="105"/>
      <c r="AH692" s="105"/>
      <c r="AI692" s="105"/>
      <c r="AJ692" s="105"/>
      <c r="AK692" s="105"/>
      <c r="AL692" s="105"/>
      <c r="AM692" s="105"/>
      <c r="AN692" s="105"/>
      <c r="AO692" s="105"/>
      <c r="AP692" s="105"/>
      <c r="AQ692" s="105"/>
      <c r="AR692" s="105"/>
      <c r="AS692" s="105"/>
      <c r="AT692" s="105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</row>
    <row r="693" spans="1:56" s="106" customFormat="1">
      <c r="A693" s="105"/>
      <c r="B693" s="105"/>
      <c r="C693" s="127"/>
      <c r="D693" s="128"/>
      <c r="E693" s="128"/>
      <c r="F693" s="128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  <c r="AF693" s="105"/>
      <c r="AG693" s="105"/>
      <c r="AH693" s="105"/>
      <c r="AI693" s="105"/>
      <c r="AJ693" s="105"/>
      <c r="AK693" s="105"/>
      <c r="AL693" s="105"/>
      <c r="AM693" s="105"/>
      <c r="AN693" s="105"/>
      <c r="AO693" s="105"/>
      <c r="AP693" s="105"/>
      <c r="AQ693" s="105"/>
      <c r="AR693" s="105"/>
      <c r="AS693" s="105"/>
      <c r="AT693" s="105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</row>
    <row r="694" spans="1:56" s="106" customFormat="1">
      <c r="A694" s="105"/>
      <c r="B694" s="105"/>
      <c r="C694" s="127"/>
      <c r="D694" s="128"/>
      <c r="E694" s="128"/>
      <c r="F694" s="128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  <c r="AF694" s="105"/>
      <c r="AG694" s="105"/>
      <c r="AH694" s="105"/>
      <c r="AI694" s="105"/>
      <c r="AJ694" s="105"/>
      <c r="AK694" s="105"/>
      <c r="AL694" s="105"/>
      <c r="AM694" s="105"/>
      <c r="AN694" s="105"/>
      <c r="AO694" s="105"/>
      <c r="AP694" s="105"/>
      <c r="AQ694" s="105"/>
      <c r="AR694" s="105"/>
      <c r="AS694" s="105"/>
      <c r="AT694" s="105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</row>
    <row r="695" spans="1:56" s="106" customFormat="1">
      <c r="A695" s="105"/>
      <c r="B695" s="105"/>
      <c r="C695" s="127"/>
      <c r="D695" s="128"/>
      <c r="E695" s="128"/>
      <c r="F695" s="128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  <c r="AF695" s="105"/>
      <c r="AG695" s="105"/>
      <c r="AH695" s="105"/>
      <c r="AI695" s="105"/>
      <c r="AJ695" s="105"/>
      <c r="AK695" s="105"/>
      <c r="AL695" s="105"/>
      <c r="AM695" s="105"/>
      <c r="AN695" s="105"/>
      <c r="AO695" s="105"/>
      <c r="AP695" s="105"/>
      <c r="AQ695" s="105"/>
      <c r="AR695" s="105"/>
      <c r="AS695" s="105"/>
      <c r="AT695" s="105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</row>
    <row r="696" spans="1:56" s="106" customFormat="1">
      <c r="A696" s="105"/>
      <c r="B696" s="105"/>
      <c r="C696" s="127"/>
      <c r="D696" s="128"/>
      <c r="E696" s="128"/>
      <c r="F696" s="128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  <c r="AF696" s="105"/>
      <c r="AG696" s="105"/>
      <c r="AH696" s="105"/>
      <c r="AI696" s="105"/>
      <c r="AJ696" s="105"/>
      <c r="AK696" s="105"/>
      <c r="AL696" s="105"/>
      <c r="AM696" s="105"/>
      <c r="AN696" s="105"/>
      <c r="AO696" s="105"/>
      <c r="AP696" s="105"/>
      <c r="AQ696" s="105"/>
      <c r="AR696" s="105"/>
      <c r="AS696" s="105"/>
      <c r="AT696" s="105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</row>
    <row r="697" spans="1:56" s="106" customFormat="1">
      <c r="A697" s="105"/>
      <c r="B697" s="105"/>
      <c r="C697" s="127"/>
      <c r="D697" s="128"/>
      <c r="E697" s="128"/>
      <c r="F697" s="128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  <c r="AF697" s="105"/>
      <c r="AG697" s="105"/>
      <c r="AH697" s="105"/>
      <c r="AI697" s="105"/>
      <c r="AJ697" s="105"/>
      <c r="AK697" s="105"/>
      <c r="AL697" s="105"/>
      <c r="AM697" s="105"/>
      <c r="AN697" s="105"/>
      <c r="AO697" s="105"/>
      <c r="AP697" s="105"/>
      <c r="AQ697" s="105"/>
      <c r="AR697" s="105"/>
      <c r="AS697" s="105"/>
      <c r="AT697" s="105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</row>
    <row r="698" spans="1:56" s="106" customFormat="1">
      <c r="A698" s="105"/>
      <c r="B698" s="105"/>
      <c r="C698" s="127"/>
      <c r="D698" s="128"/>
      <c r="E698" s="128"/>
      <c r="F698" s="128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  <c r="AF698" s="105"/>
      <c r="AG698" s="105"/>
      <c r="AH698" s="105"/>
      <c r="AI698" s="105"/>
      <c r="AJ698" s="105"/>
      <c r="AK698" s="105"/>
      <c r="AL698" s="105"/>
      <c r="AM698" s="105"/>
      <c r="AN698" s="105"/>
      <c r="AO698" s="105"/>
      <c r="AP698" s="105"/>
      <c r="AQ698" s="105"/>
      <c r="AR698" s="105"/>
      <c r="AS698" s="105"/>
      <c r="AT698" s="105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</row>
    <row r="699" spans="1:56" s="106" customFormat="1">
      <c r="A699" s="105"/>
      <c r="B699" s="105"/>
      <c r="C699" s="127"/>
      <c r="D699" s="128"/>
      <c r="E699" s="128"/>
      <c r="F699" s="128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  <c r="AF699" s="105"/>
      <c r="AG699" s="105"/>
      <c r="AH699" s="105"/>
      <c r="AI699" s="105"/>
      <c r="AJ699" s="105"/>
      <c r="AK699" s="105"/>
      <c r="AL699" s="105"/>
      <c r="AM699" s="105"/>
      <c r="AN699" s="105"/>
      <c r="AO699" s="105"/>
      <c r="AP699" s="105"/>
      <c r="AQ699" s="105"/>
      <c r="AR699" s="105"/>
      <c r="AS699" s="105"/>
      <c r="AT699" s="105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</row>
    <row r="700" spans="1:56" s="106" customFormat="1">
      <c r="A700" s="105"/>
      <c r="B700" s="105"/>
      <c r="C700" s="127"/>
      <c r="D700" s="128"/>
      <c r="E700" s="128"/>
      <c r="F700" s="128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  <c r="AF700" s="105"/>
      <c r="AG700" s="105"/>
      <c r="AH700" s="105"/>
      <c r="AI700" s="105"/>
      <c r="AJ700" s="105"/>
      <c r="AK700" s="105"/>
      <c r="AL700" s="105"/>
      <c r="AM700" s="105"/>
      <c r="AN700" s="105"/>
      <c r="AO700" s="105"/>
      <c r="AP700" s="105"/>
      <c r="AQ700" s="105"/>
      <c r="AR700" s="105"/>
      <c r="AS700" s="105"/>
      <c r="AT700" s="105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</row>
    <row r="701" spans="1:56" s="106" customFormat="1">
      <c r="A701" s="105"/>
      <c r="B701" s="105"/>
      <c r="C701" s="127"/>
      <c r="D701" s="128"/>
      <c r="E701" s="128"/>
      <c r="F701" s="128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  <c r="AH701" s="105"/>
      <c r="AI701" s="105"/>
      <c r="AJ701" s="105"/>
      <c r="AK701" s="105"/>
      <c r="AL701" s="105"/>
      <c r="AM701" s="105"/>
      <c r="AN701" s="105"/>
      <c r="AO701" s="105"/>
      <c r="AP701" s="105"/>
      <c r="AQ701" s="105"/>
      <c r="AR701" s="105"/>
      <c r="AS701" s="105"/>
      <c r="AT701" s="105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</row>
    <row r="702" spans="1:56" s="106" customFormat="1">
      <c r="A702" s="105"/>
      <c r="B702" s="105"/>
      <c r="C702" s="127"/>
      <c r="D702" s="128"/>
      <c r="E702" s="128"/>
      <c r="F702" s="128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  <c r="AH702" s="105"/>
      <c r="AI702" s="105"/>
      <c r="AJ702" s="105"/>
      <c r="AK702" s="105"/>
      <c r="AL702" s="105"/>
      <c r="AM702" s="105"/>
      <c r="AN702" s="105"/>
      <c r="AO702" s="105"/>
      <c r="AP702" s="105"/>
      <c r="AQ702" s="105"/>
      <c r="AR702" s="105"/>
      <c r="AS702" s="105"/>
      <c r="AT702" s="105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</row>
    <row r="703" spans="1:56" s="106" customFormat="1">
      <c r="A703" s="105"/>
      <c r="B703" s="105"/>
      <c r="C703" s="127"/>
      <c r="D703" s="128"/>
      <c r="E703" s="128"/>
      <c r="F703" s="128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  <c r="AH703" s="105"/>
      <c r="AI703" s="105"/>
      <c r="AJ703" s="105"/>
      <c r="AK703" s="105"/>
      <c r="AL703" s="105"/>
      <c r="AM703" s="105"/>
      <c r="AN703" s="105"/>
      <c r="AO703" s="105"/>
      <c r="AP703" s="105"/>
      <c r="AQ703" s="105"/>
      <c r="AR703" s="105"/>
      <c r="AS703" s="105"/>
      <c r="AT703" s="105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</row>
    <row r="704" spans="1:56" s="106" customFormat="1">
      <c r="A704" s="105"/>
      <c r="B704" s="105"/>
      <c r="C704" s="127"/>
      <c r="D704" s="128"/>
      <c r="E704" s="128"/>
      <c r="F704" s="128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  <c r="AH704" s="105"/>
      <c r="AI704" s="105"/>
      <c r="AJ704" s="105"/>
      <c r="AK704" s="105"/>
      <c r="AL704" s="105"/>
      <c r="AM704" s="105"/>
      <c r="AN704" s="105"/>
      <c r="AO704" s="105"/>
      <c r="AP704" s="105"/>
      <c r="AQ704" s="105"/>
      <c r="AR704" s="105"/>
      <c r="AS704" s="105"/>
      <c r="AT704" s="105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</row>
    <row r="705" spans="1:56" s="106" customFormat="1">
      <c r="A705" s="105"/>
      <c r="B705" s="105"/>
      <c r="C705" s="127"/>
      <c r="D705" s="128"/>
      <c r="E705" s="128"/>
      <c r="F705" s="128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  <c r="AH705" s="105"/>
      <c r="AI705" s="105"/>
      <c r="AJ705" s="105"/>
      <c r="AK705" s="105"/>
      <c r="AL705" s="105"/>
      <c r="AM705" s="105"/>
      <c r="AN705" s="105"/>
      <c r="AO705" s="105"/>
      <c r="AP705" s="105"/>
      <c r="AQ705" s="105"/>
      <c r="AR705" s="105"/>
      <c r="AS705" s="105"/>
      <c r="AT705" s="105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</row>
    <row r="706" spans="1:56" s="106" customFormat="1">
      <c r="A706" s="105"/>
      <c r="B706" s="105"/>
      <c r="C706" s="127"/>
      <c r="D706" s="128"/>
      <c r="E706" s="128"/>
      <c r="F706" s="128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  <c r="AH706" s="105"/>
      <c r="AI706" s="105"/>
      <c r="AJ706" s="105"/>
      <c r="AK706" s="105"/>
      <c r="AL706" s="105"/>
      <c r="AM706" s="105"/>
      <c r="AN706" s="105"/>
      <c r="AO706" s="105"/>
      <c r="AP706" s="105"/>
      <c r="AQ706" s="105"/>
      <c r="AR706" s="105"/>
      <c r="AS706" s="105"/>
      <c r="AT706" s="105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</row>
    <row r="707" spans="1:56" s="106" customFormat="1">
      <c r="A707" s="105"/>
      <c r="B707" s="105"/>
      <c r="C707" s="127"/>
      <c r="D707" s="128"/>
      <c r="E707" s="128"/>
      <c r="F707" s="128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  <c r="AH707" s="105"/>
      <c r="AI707" s="105"/>
      <c r="AJ707" s="105"/>
      <c r="AK707" s="105"/>
      <c r="AL707" s="105"/>
      <c r="AM707" s="105"/>
      <c r="AN707" s="105"/>
      <c r="AO707" s="105"/>
      <c r="AP707" s="105"/>
      <c r="AQ707" s="105"/>
      <c r="AR707" s="105"/>
      <c r="AS707" s="105"/>
      <c r="AT707" s="105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</row>
    <row r="708" spans="1:56" s="106" customFormat="1">
      <c r="A708" s="105"/>
      <c r="B708" s="105"/>
      <c r="C708" s="127"/>
      <c r="D708" s="128"/>
      <c r="E708" s="128"/>
      <c r="F708" s="128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  <c r="AH708" s="105"/>
      <c r="AI708" s="105"/>
      <c r="AJ708" s="105"/>
      <c r="AK708" s="105"/>
      <c r="AL708" s="105"/>
      <c r="AM708" s="105"/>
      <c r="AN708" s="105"/>
      <c r="AO708" s="105"/>
      <c r="AP708" s="105"/>
      <c r="AQ708" s="105"/>
      <c r="AR708" s="105"/>
      <c r="AS708" s="105"/>
      <c r="AT708" s="105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</row>
    <row r="709" spans="1:56" s="106" customFormat="1">
      <c r="A709" s="105"/>
      <c r="B709" s="105"/>
      <c r="C709" s="127"/>
      <c r="D709" s="128"/>
      <c r="E709" s="128"/>
      <c r="F709" s="128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  <c r="AF709" s="105"/>
      <c r="AG709" s="105"/>
      <c r="AH709" s="105"/>
      <c r="AI709" s="105"/>
      <c r="AJ709" s="105"/>
      <c r="AK709" s="105"/>
      <c r="AL709" s="105"/>
      <c r="AM709" s="105"/>
      <c r="AN709" s="105"/>
      <c r="AO709" s="105"/>
      <c r="AP709" s="105"/>
      <c r="AQ709" s="105"/>
      <c r="AR709" s="105"/>
      <c r="AS709" s="105"/>
      <c r="AT709" s="105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</row>
    <row r="710" spans="1:56" s="106" customFormat="1">
      <c r="A710" s="105"/>
      <c r="B710" s="105"/>
      <c r="C710" s="127"/>
      <c r="D710" s="128"/>
      <c r="E710" s="128"/>
      <c r="F710" s="128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  <c r="AF710" s="105"/>
      <c r="AG710" s="105"/>
      <c r="AH710" s="105"/>
      <c r="AI710" s="105"/>
      <c r="AJ710" s="105"/>
      <c r="AK710" s="105"/>
      <c r="AL710" s="105"/>
      <c r="AM710" s="105"/>
      <c r="AN710" s="105"/>
      <c r="AO710" s="105"/>
      <c r="AP710" s="105"/>
      <c r="AQ710" s="105"/>
      <c r="AR710" s="105"/>
      <c r="AS710" s="105"/>
      <c r="AT710" s="105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</row>
    <row r="711" spans="1:56" s="106" customFormat="1">
      <c r="A711" s="105"/>
      <c r="B711" s="105"/>
      <c r="C711" s="127"/>
      <c r="D711" s="128"/>
      <c r="E711" s="128"/>
      <c r="F711" s="128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  <c r="AF711" s="105"/>
      <c r="AG711" s="105"/>
      <c r="AH711" s="105"/>
      <c r="AI711" s="105"/>
      <c r="AJ711" s="105"/>
      <c r="AK711" s="105"/>
      <c r="AL711" s="105"/>
      <c r="AM711" s="105"/>
      <c r="AN711" s="105"/>
      <c r="AO711" s="105"/>
      <c r="AP711" s="105"/>
      <c r="AQ711" s="105"/>
      <c r="AR711" s="105"/>
      <c r="AS711" s="105"/>
      <c r="AT711" s="105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</row>
    <row r="712" spans="1:56" s="106" customFormat="1">
      <c r="A712" s="105"/>
      <c r="B712" s="105"/>
      <c r="C712" s="127"/>
      <c r="D712" s="128"/>
      <c r="E712" s="128"/>
      <c r="F712" s="128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  <c r="AF712" s="105"/>
      <c r="AG712" s="105"/>
      <c r="AH712" s="105"/>
      <c r="AI712" s="105"/>
      <c r="AJ712" s="105"/>
      <c r="AK712" s="105"/>
      <c r="AL712" s="105"/>
      <c r="AM712" s="105"/>
      <c r="AN712" s="105"/>
      <c r="AO712" s="105"/>
      <c r="AP712" s="105"/>
      <c r="AQ712" s="105"/>
      <c r="AR712" s="105"/>
      <c r="AS712" s="105"/>
      <c r="AT712" s="105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</row>
    <row r="713" spans="1:56" s="106" customFormat="1">
      <c r="A713" s="105"/>
      <c r="B713" s="105"/>
      <c r="C713" s="127"/>
      <c r="D713" s="128"/>
      <c r="E713" s="128"/>
      <c r="F713" s="128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  <c r="AF713" s="105"/>
      <c r="AG713" s="105"/>
      <c r="AH713" s="105"/>
      <c r="AI713" s="105"/>
      <c r="AJ713" s="105"/>
      <c r="AK713" s="105"/>
      <c r="AL713" s="105"/>
      <c r="AM713" s="105"/>
      <c r="AN713" s="105"/>
      <c r="AO713" s="105"/>
      <c r="AP713" s="105"/>
      <c r="AQ713" s="105"/>
      <c r="AR713" s="105"/>
      <c r="AS713" s="105"/>
      <c r="AT713" s="105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</row>
    <row r="714" spans="1:56" s="106" customFormat="1">
      <c r="A714" s="105"/>
      <c r="B714" s="105"/>
      <c r="C714" s="127"/>
      <c r="D714" s="128"/>
      <c r="E714" s="128"/>
      <c r="F714" s="128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  <c r="AF714" s="105"/>
      <c r="AG714" s="105"/>
      <c r="AH714" s="105"/>
      <c r="AI714" s="105"/>
      <c r="AJ714" s="105"/>
      <c r="AK714" s="105"/>
      <c r="AL714" s="105"/>
      <c r="AM714" s="105"/>
      <c r="AN714" s="105"/>
      <c r="AO714" s="105"/>
      <c r="AP714" s="105"/>
      <c r="AQ714" s="105"/>
      <c r="AR714" s="105"/>
      <c r="AS714" s="105"/>
      <c r="AT714" s="105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</row>
    <row r="715" spans="1:56" s="106" customFormat="1">
      <c r="A715" s="105"/>
      <c r="B715" s="105"/>
      <c r="C715" s="127"/>
      <c r="D715" s="128"/>
      <c r="E715" s="128"/>
      <c r="F715" s="128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  <c r="AF715" s="105"/>
      <c r="AG715" s="105"/>
      <c r="AH715" s="105"/>
      <c r="AI715" s="105"/>
      <c r="AJ715" s="105"/>
      <c r="AK715" s="105"/>
      <c r="AL715" s="105"/>
      <c r="AM715" s="105"/>
      <c r="AN715" s="105"/>
      <c r="AO715" s="105"/>
      <c r="AP715" s="105"/>
      <c r="AQ715" s="105"/>
      <c r="AR715" s="105"/>
      <c r="AS715" s="105"/>
      <c r="AT715" s="105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</row>
    <row r="716" spans="1:56" s="106" customFormat="1">
      <c r="A716" s="105"/>
      <c r="B716" s="105"/>
      <c r="C716" s="127"/>
      <c r="D716" s="128"/>
      <c r="E716" s="128"/>
      <c r="F716" s="128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  <c r="AF716" s="105"/>
      <c r="AG716" s="105"/>
      <c r="AH716" s="105"/>
      <c r="AI716" s="105"/>
      <c r="AJ716" s="105"/>
      <c r="AK716" s="105"/>
      <c r="AL716" s="105"/>
      <c r="AM716" s="105"/>
      <c r="AN716" s="105"/>
      <c r="AO716" s="105"/>
      <c r="AP716" s="105"/>
      <c r="AQ716" s="105"/>
      <c r="AR716" s="105"/>
      <c r="AS716" s="105"/>
      <c r="AT716" s="105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</row>
    <row r="717" spans="1:56" s="106" customFormat="1">
      <c r="A717" s="105"/>
      <c r="B717" s="105"/>
      <c r="C717" s="127"/>
      <c r="D717" s="128"/>
      <c r="E717" s="128"/>
      <c r="F717" s="128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  <c r="AF717" s="105"/>
      <c r="AG717" s="105"/>
      <c r="AH717" s="105"/>
      <c r="AI717" s="105"/>
      <c r="AJ717" s="105"/>
      <c r="AK717" s="105"/>
      <c r="AL717" s="105"/>
      <c r="AM717" s="105"/>
      <c r="AN717" s="105"/>
      <c r="AO717" s="105"/>
      <c r="AP717" s="105"/>
      <c r="AQ717" s="105"/>
      <c r="AR717" s="105"/>
      <c r="AS717" s="105"/>
      <c r="AT717" s="105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</row>
    <row r="718" spans="1:56" s="106" customFormat="1">
      <c r="A718" s="105"/>
      <c r="B718" s="105"/>
      <c r="C718" s="127"/>
      <c r="D718" s="128"/>
      <c r="E718" s="128"/>
      <c r="F718" s="128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  <c r="AF718" s="105"/>
      <c r="AG718" s="105"/>
      <c r="AH718" s="105"/>
      <c r="AI718" s="105"/>
      <c r="AJ718" s="105"/>
      <c r="AK718" s="105"/>
      <c r="AL718" s="105"/>
      <c r="AM718" s="105"/>
      <c r="AN718" s="105"/>
      <c r="AO718" s="105"/>
      <c r="AP718" s="105"/>
      <c r="AQ718" s="105"/>
      <c r="AR718" s="105"/>
      <c r="AS718" s="105"/>
      <c r="AT718" s="105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</row>
    <row r="719" spans="1:56" s="106" customFormat="1">
      <c r="A719" s="105"/>
      <c r="B719" s="105"/>
      <c r="C719" s="127"/>
      <c r="D719" s="128"/>
      <c r="E719" s="128"/>
      <c r="F719" s="128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  <c r="AF719" s="105"/>
      <c r="AG719" s="105"/>
      <c r="AH719" s="105"/>
      <c r="AI719" s="105"/>
      <c r="AJ719" s="105"/>
      <c r="AK719" s="105"/>
      <c r="AL719" s="105"/>
      <c r="AM719" s="105"/>
      <c r="AN719" s="105"/>
      <c r="AO719" s="105"/>
      <c r="AP719" s="105"/>
      <c r="AQ719" s="105"/>
      <c r="AR719" s="105"/>
      <c r="AS719" s="105"/>
      <c r="AT719" s="105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</row>
    <row r="720" spans="1:56" s="106" customFormat="1">
      <c r="A720" s="105"/>
      <c r="B720" s="105"/>
      <c r="C720" s="127"/>
      <c r="D720" s="128"/>
      <c r="E720" s="128"/>
      <c r="F720" s="128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  <c r="AH720" s="105"/>
      <c r="AI720" s="105"/>
      <c r="AJ720" s="105"/>
      <c r="AK720" s="105"/>
      <c r="AL720" s="105"/>
      <c r="AM720" s="105"/>
      <c r="AN720" s="105"/>
      <c r="AO720" s="105"/>
      <c r="AP720" s="105"/>
      <c r="AQ720" s="105"/>
      <c r="AR720" s="105"/>
      <c r="AS720" s="105"/>
      <c r="AT720" s="105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</row>
    <row r="721" spans="1:56" s="106" customFormat="1">
      <c r="A721" s="105"/>
      <c r="B721" s="105"/>
      <c r="C721" s="127"/>
      <c r="D721" s="128"/>
      <c r="E721" s="128"/>
      <c r="F721" s="128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  <c r="AH721" s="105"/>
      <c r="AI721" s="105"/>
      <c r="AJ721" s="105"/>
      <c r="AK721" s="105"/>
      <c r="AL721" s="105"/>
      <c r="AM721" s="105"/>
      <c r="AN721" s="105"/>
      <c r="AO721" s="105"/>
      <c r="AP721" s="105"/>
      <c r="AQ721" s="105"/>
      <c r="AR721" s="105"/>
      <c r="AS721" s="105"/>
      <c r="AT721" s="105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</row>
    <row r="722" spans="1:56" s="106" customFormat="1">
      <c r="A722" s="105"/>
      <c r="B722" s="105"/>
      <c r="C722" s="127"/>
      <c r="D722" s="128"/>
      <c r="E722" s="128"/>
      <c r="F722" s="128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  <c r="AH722" s="105"/>
      <c r="AI722" s="105"/>
      <c r="AJ722" s="105"/>
      <c r="AK722" s="105"/>
      <c r="AL722" s="105"/>
      <c r="AM722" s="105"/>
      <c r="AN722" s="105"/>
      <c r="AO722" s="105"/>
      <c r="AP722" s="105"/>
      <c r="AQ722" s="105"/>
      <c r="AR722" s="105"/>
      <c r="AS722" s="105"/>
      <c r="AT722" s="105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</row>
    <row r="723" spans="1:56" s="106" customFormat="1">
      <c r="A723" s="105"/>
      <c r="B723" s="105"/>
      <c r="C723" s="127"/>
      <c r="D723" s="128"/>
      <c r="E723" s="128"/>
      <c r="F723" s="128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  <c r="AH723" s="105"/>
      <c r="AI723" s="105"/>
      <c r="AJ723" s="105"/>
      <c r="AK723" s="105"/>
      <c r="AL723" s="105"/>
      <c r="AM723" s="105"/>
      <c r="AN723" s="105"/>
      <c r="AO723" s="105"/>
      <c r="AP723" s="105"/>
      <c r="AQ723" s="105"/>
      <c r="AR723" s="105"/>
      <c r="AS723" s="105"/>
      <c r="AT723" s="105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</row>
    <row r="724" spans="1:56" s="106" customFormat="1">
      <c r="A724" s="105"/>
      <c r="B724" s="105"/>
      <c r="C724" s="127"/>
      <c r="D724" s="128"/>
      <c r="E724" s="128"/>
      <c r="F724" s="128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  <c r="AH724" s="105"/>
      <c r="AI724" s="105"/>
      <c r="AJ724" s="105"/>
      <c r="AK724" s="105"/>
      <c r="AL724" s="105"/>
      <c r="AM724" s="105"/>
      <c r="AN724" s="105"/>
      <c r="AO724" s="105"/>
      <c r="AP724" s="105"/>
      <c r="AQ724" s="105"/>
      <c r="AR724" s="105"/>
      <c r="AS724" s="105"/>
      <c r="AT724" s="105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</row>
    <row r="725" spans="1:56" s="106" customFormat="1">
      <c r="A725" s="105"/>
      <c r="B725" s="105"/>
      <c r="C725" s="127"/>
      <c r="D725" s="128"/>
      <c r="E725" s="128"/>
      <c r="F725" s="128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  <c r="AH725" s="105"/>
      <c r="AI725" s="105"/>
      <c r="AJ725" s="105"/>
      <c r="AK725" s="105"/>
      <c r="AL725" s="105"/>
      <c r="AM725" s="105"/>
      <c r="AN725" s="105"/>
      <c r="AO725" s="105"/>
      <c r="AP725" s="105"/>
      <c r="AQ725" s="105"/>
      <c r="AR725" s="105"/>
      <c r="AS725" s="105"/>
      <c r="AT725" s="105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</row>
    <row r="726" spans="1:56" s="106" customFormat="1">
      <c r="A726" s="105"/>
      <c r="B726" s="105"/>
      <c r="C726" s="127"/>
      <c r="D726" s="128"/>
      <c r="E726" s="128"/>
      <c r="F726" s="128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  <c r="AH726" s="105"/>
      <c r="AI726" s="105"/>
      <c r="AJ726" s="105"/>
      <c r="AK726" s="105"/>
      <c r="AL726" s="105"/>
      <c r="AM726" s="105"/>
      <c r="AN726" s="105"/>
      <c r="AO726" s="105"/>
      <c r="AP726" s="105"/>
      <c r="AQ726" s="105"/>
      <c r="AR726" s="105"/>
      <c r="AS726" s="105"/>
      <c r="AT726" s="105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</row>
    <row r="727" spans="1:56" s="106" customFormat="1">
      <c r="A727" s="105"/>
      <c r="B727" s="105"/>
      <c r="C727" s="127"/>
      <c r="D727" s="128"/>
      <c r="E727" s="128"/>
      <c r="F727" s="128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  <c r="AH727" s="105"/>
      <c r="AI727" s="105"/>
      <c r="AJ727" s="105"/>
      <c r="AK727" s="105"/>
      <c r="AL727" s="105"/>
      <c r="AM727" s="105"/>
      <c r="AN727" s="105"/>
      <c r="AO727" s="105"/>
      <c r="AP727" s="105"/>
      <c r="AQ727" s="105"/>
      <c r="AR727" s="105"/>
      <c r="AS727" s="105"/>
      <c r="AT727" s="105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</row>
    <row r="728" spans="1:56" s="106" customFormat="1">
      <c r="A728" s="105"/>
      <c r="B728" s="105"/>
      <c r="C728" s="127"/>
      <c r="D728" s="128"/>
      <c r="E728" s="128"/>
      <c r="F728" s="128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  <c r="AH728" s="105"/>
      <c r="AI728" s="105"/>
      <c r="AJ728" s="105"/>
      <c r="AK728" s="105"/>
      <c r="AL728" s="105"/>
      <c r="AM728" s="105"/>
      <c r="AN728" s="105"/>
      <c r="AO728" s="105"/>
      <c r="AP728" s="105"/>
      <c r="AQ728" s="105"/>
      <c r="AR728" s="105"/>
      <c r="AS728" s="105"/>
      <c r="AT728" s="105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</row>
    <row r="729" spans="1:56" s="106" customFormat="1">
      <c r="A729" s="105"/>
      <c r="B729" s="105"/>
      <c r="C729" s="127"/>
      <c r="D729" s="128"/>
      <c r="E729" s="128"/>
      <c r="F729" s="128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  <c r="AH729" s="105"/>
      <c r="AI729" s="105"/>
      <c r="AJ729" s="105"/>
      <c r="AK729" s="105"/>
      <c r="AL729" s="105"/>
      <c r="AM729" s="105"/>
      <c r="AN729" s="105"/>
      <c r="AO729" s="105"/>
      <c r="AP729" s="105"/>
      <c r="AQ729" s="105"/>
      <c r="AR729" s="105"/>
      <c r="AS729" s="105"/>
      <c r="AT729" s="105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</row>
    <row r="730" spans="1:56" s="106" customFormat="1">
      <c r="A730" s="105"/>
      <c r="B730" s="105"/>
      <c r="C730" s="127"/>
      <c r="D730" s="128"/>
      <c r="E730" s="128"/>
      <c r="F730" s="128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  <c r="AH730" s="105"/>
      <c r="AI730" s="105"/>
      <c r="AJ730" s="105"/>
      <c r="AK730" s="105"/>
      <c r="AL730" s="105"/>
      <c r="AM730" s="105"/>
      <c r="AN730" s="105"/>
      <c r="AO730" s="105"/>
      <c r="AP730" s="105"/>
      <c r="AQ730" s="105"/>
      <c r="AR730" s="105"/>
      <c r="AS730" s="105"/>
      <c r="AT730" s="105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</row>
    <row r="731" spans="1:56" s="106" customFormat="1">
      <c r="A731" s="105"/>
      <c r="B731" s="105"/>
      <c r="C731" s="127"/>
      <c r="D731" s="128"/>
      <c r="E731" s="128"/>
      <c r="F731" s="128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  <c r="AH731" s="105"/>
      <c r="AI731" s="105"/>
      <c r="AJ731" s="105"/>
      <c r="AK731" s="105"/>
      <c r="AL731" s="105"/>
      <c r="AM731" s="105"/>
      <c r="AN731" s="105"/>
      <c r="AO731" s="105"/>
      <c r="AP731" s="105"/>
      <c r="AQ731" s="105"/>
      <c r="AR731" s="105"/>
      <c r="AS731" s="105"/>
      <c r="AT731" s="105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</row>
    <row r="732" spans="1:56" s="106" customFormat="1">
      <c r="A732" s="105"/>
      <c r="B732" s="105"/>
      <c r="C732" s="127"/>
      <c r="D732" s="128"/>
      <c r="E732" s="128"/>
      <c r="F732" s="128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  <c r="AF732" s="105"/>
      <c r="AG732" s="105"/>
      <c r="AH732" s="105"/>
      <c r="AI732" s="105"/>
      <c r="AJ732" s="105"/>
      <c r="AK732" s="105"/>
      <c r="AL732" s="105"/>
      <c r="AM732" s="105"/>
      <c r="AN732" s="105"/>
      <c r="AO732" s="105"/>
      <c r="AP732" s="105"/>
      <c r="AQ732" s="105"/>
      <c r="AR732" s="105"/>
      <c r="AS732" s="105"/>
      <c r="AT732" s="105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</row>
    <row r="733" spans="1:56" s="106" customFormat="1">
      <c r="A733" s="105"/>
      <c r="B733" s="105"/>
      <c r="C733" s="127"/>
      <c r="D733" s="128"/>
      <c r="E733" s="128"/>
      <c r="F733" s="128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  <c r="AF733" s="105"/>
      <c r="AG733" s="105"/>
      <c r="AH733" s="105"/>
      <c r="AI733" s="105"/>
      <c r="AJ733" s="105"/>
      <c r="AK733" s="105"/>
      <c r="AL733" s="105"/>
      <c r="AM733" s="105"/>
      <c r="AN733" s="105"/>
      <c r="AO733" s="105"/>
      <c r="AP733" s="105"/>
      <c r="AQ733" s="105"/>
      <c r="AR733" s="105"/>
      <c r="AS733" s="105"/>
      <c r="AT733" s="105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</row>
    <row r="734" spans="1:56" s="106" customFormat="1">
      <c r="A734" s="105"/>
      <c r="B734" s="105"/>
      <c r="C734" s="127"/>
      <c r="D734" s="128"/>
      <c r="E734" s="128"/>
      <c r="F734" s="128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  <c r="AF734" s="105"/>
      <c r="AG734" s="105"/>
      <c r="AH734" s="105"/>
      <c r="AI734" s="105"/>
      <c r="AJ734" s="105"/>
      <c r="AK734" s="105"/>
      <c r="AL734" s="105"/>
      <c r="AM734" s="105"/>
      <c r="AN734" s="105"/>
      <c r="AO734" s="105"/>
      <c r="AP734" s="105"/>
      <c r="AQ734" s="105"/>
      <c r="AR734" s="105"/>
      <c r="AS734" s="105"/>
      <c r="AT734" s="105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</row>
    <row r="735" spans="1:56" s="106" customFormat="1">
      <c r="A735" s="105"/>
      <c r="B735" s="105"/>
      <c r="C735" s="127"/>
      <c r="D735" s="128"/>
      <c r="E735" s="128"/>
      <c r="F735" s="128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  <c r="AF735" s="105"/>
      <c r="AG735" s="105"/>
      <c r="AH735" s="105"/>
      <c r="AI735" s="105"/>
      <c r="AJ735" s="105"/>
      <c r="AK735" s="105"/>
      <c r="AL735" s="105"/>
      <c r="AM735" s="105"/>
      <c r="AN735" s="105"/>
      <c r="AO735" s="105"/>
      <c r="AP735" s="105"/>
      <c r="AQ735" s="105"/>
      <c r="AR735" s="105"/>
      <c r="AS735" s="105"/>
      <c r="AT735" s="105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</row>
    <row r="736" spans="1:56" s="106" customFormat="1">
      <c r="A736" s="105"/>
      <c r="B736" s="105"/>
      <c r="C736" s="127"/>
      <c r="D736" s="128"/>
      <c r="E736" s="128"/>
      <c r="F736" s="128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  <c r="AF736" s="105"/>
      <c r="AG736" s="105"/>
      <c r="AH736" s="105"/>
      <c r="AI736" s="105"/>
      <c r="AJ736" s="105"/>
      <c r="AK736" s="105"/>
      <c r="AL736" s="105"/>
      <c r="AM736" s="105"/>
      <c r="AN736" s="105"/>
      <c r="AO736" s="105"/>
      <c r="AP736" s="105"/>
      <c r="AQ736" s="105"/>
      <c r="AR736" s="105"/>
      <c r="AS736" s="105"/>
      <c r="AT736" s="105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</row>
    <row r="737" spans="1:56" s="106" customFormat="1">
      <c r="A737" s="105"/>
      <c r="B737" s="105"/>
      <c r="C737" s="127"/>
      <c r="D737" s="128"/>
      <c r="E737" s="128"/>
      <c r="F737" s="128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  <c r="AF737" s="105"/>
      <c r="AG737" s="105"/>
      <c r="AH737" s="105"/>
      <c r="AI737" s="105"/>
      <c r="AJ737" s="105"/>
      <c r="AK737" s="105"/>
      <c r="AL737" s="105"/>
      <c r="AM737" s="105"/>
      <c r="AN737" s="105"/>
      <c r="AO737" s="105"/>
      <c r="AP737" s="105"/>
      <c r="AQ737" s="105"/>
      <c r="AR737" s="105"/>
      <c r="AS737" s="105"/>
      <c r="AT737" s="105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</row>
    <row r="738" spans="1:56" s="106" customFormat="1">
      <c r="A738" s="105"/>
      <c r="B738" s="105"/>
      <c r="C738" s="127"/>
      <c r="D738" s="128"/>
      <c r="E738" s="128"/>
      <c r="F738" s="128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  <c r="AF738" s="105"/>
      <c r="AG738" s="105"/>
      <c r="AH738" s="105"/>
      <c r="AI738" s="105"/>
      <c r="AJ738" s="105"/>
      <c r="AK738" s="105"/>
      <c r="AL738" s="105"/>
      <c r="AM738" s="105"/>
      <c r="AN738" s="105"/>
      <c r="AO738" s="105"/>
      <c r="AP738" s="105"/>
      <c r="AQ738" s="105"/>
      <c r="AR738" s="105"/>
      <c r="AS738" s="105"/>
      <c r="AT738" s="105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</row>
    <row r="739" spans="1:56" s="106" customFormat="1">
      <c r="A739" s="105"/>
      <c r="B739" s="105"/>
      <c r="C739" s="127"/>
      <c r="D739" s="128"/>
      <c r="E739" s="128"/>
      <c r="F739" s="128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  <c r="AF739" s="105"/>
      <c r="AG739" s="105"/>
      <c r="AH739" s="105"/>
      <c r="AI739" s="105"/>
      <c r="AJ739" s="105"/>
      <c r="AK739" s="105"/>
      <c r="AL739" s="105"/>
      <c r="AM739" s="105"/>
      <c r="AN739" s="105"/>
      <c r="AO739" s="105"/>
      <c r="AP739" s="105"/>
      <c r="AQ739" s="105"/>
      <c r="AR739" s="105"/>
      <c r="AS739" s="105"/>
      <c r="AT739" s="105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</row>
    <row r="740" spans="1:56" s="106" customFormat="1">
      <c r="A740" s="105"/>
      <c r="B740" s="105"/>
      <c r="C740" s="127"/>
      <c r="D740" s="128"/>
      <c r="E740" s="128"/>
      <c r="F740" s="128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  <c r="AF740" s="105"/>
      <c r="AG740" s="105"/>
      <c r="AH740" s="105"/>
      <c r="AI740" s="105"/>
      <c r="AJ740" s="105"/>
      <c r="AK740" s="105"/>
      <c r="AL740" s="105"/>
      <c r="AM740" s="105"/>
      <c r="AN740" s="105"/>
      <c r="AO740" s="105"/>
      <c r="AP740" s="105"/>
      <c r="AQ740" s="105"/>
      <c r="AR740" s="105"/>
      <c r="AS740" s="105"/>
      <c r="AT740" s="105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</row>
    <row r="741" spans="1:56" s="106" customFormat="1">
      <c r="A741" s="105"/>
      <c r="B741" s="105"/>
      <c r="C741" s="127"/>
      <c r="D741" s="128"/>
      <c r="E741" s="128"/>
      <c r="F741" s="128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  <c r="AF741" s="105"/>
      <c r="AG741" s="105"/>
      <c r="AH741" s="105"/>
      <c r="AI741" s="105"/>
      <c r="AJ741" s="105"/>
      <c r="AK741" s="105"/>
      <c r="AL741" s="105"/>
      <c r="AM741" s="105"/>
      <c r="AN741" s="105"/>
      <c r="AO741" s="105"/>
      <c r="AP741" s="105"/>
      <c r="AQ741" s="105"/>
      <c r="AR741" s="105"/>
      <c r="AS741" s="105"/>
      <c r="AT741" s="105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</row>
    <row r="742" spans="1:56" s="106" customFormat="1">
      <c r="A742" s="105"/>
      <c r="B742" s="105"/>
      <c r="C742" s="127"/>
      <c r="D742" s="128"/>
      <c r="E742" s="128"/>
      <c r="F742" s="128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  <c r="AF742" s="105"/>
      <c r="AG742" s="105"/>
      <c r="AH742" s="105"/>
      <c r="AI742" s="105"/>
      <c r="AJ742" s="105"/>
      <c r="AK742" s="105"/>
      <c r="AL742" s="105"/>
      <c r="AM742" s="105"/>
      <c r="AN742" s="105"/>
      <c r="AO742" s="105"/>
      <c r="AP742" s="105"/>
      <c r="AQ742" s="105"/>
      <c r="AR742" s="105"/>
      <c r="AS742" s="105"/>
      <c r="AT742" s="105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</row>
    <row r="743" spans="1:56" s="106" customFormat="1">
      <c r="A743" s="105"/>
      <c r="B743" s="105"/>
      <c r="C743" s="127"/>
      <c r="D743" s="128"/>
      <c r="E743" s="128"/>
      <c r="F743" s="128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  <c r="AA743" s="105"/>
      <c r="AB743" s="105"/>
      <c r="AC743" s="105"/>
      <c r="AD743" s="105"/>
      <c r="AE743" s="105"/>
      <c r="AF743" s="105"/>
      <c r="AG743" s="105"/>
      <c r="AH743" s="105"/>
      <c r="AI743" s="105"/>
      <c r="AJ743" s="105"/>
      <c r="AK743" s="105"/>
      <c r="AL743" s="105"/>
      <c r="AM743" s="105"/>
      <c r="AN743" s="105"/>
      <c r="AO743" s="105"/>
      <c r="AP743" s="105"/>
      <c r="AQ743" s="105"/>
      <c r="AR743" s="105"/>
      <c r="AS743" s="105"/>
      <c r="AT743" s="105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</row>
    <row r="744" spans="1:56" s="106" customFormat="1">
      <c r="A744" s="105"/>
      <c r="B744" s="105"/>
      <c r="C744" s="127"/>
      <c r="D744" s="128"/>
      <c r="E744" s="128"/>
      <c r="F744" s="128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  <c r="AA744" s="105"/>
      <c r="AB744" s="105"/>
      <c r="AC744" s="105"/>
      <c r="AD744" s="105"/>
      <c r="AE744" s="105"/>
      <c r="AF744" s="105"/>
      <c r="AG744" s="105"/>
      <c r="AH744" s="105"/>
      <c r="AI744" s="105"/>
      <c r="AJ744" s="105"/>
      <c r="AK744" s="105"/>
      <c r="AL744" s="105"/>
      <c r="AM744" s="105"/>
      <c r="AN744" s="105"/>
      <c r="AO744" s="105"/>
      <c r="AP744" s="105"/>
      <c r="AQ744" s="105"/>
      <c r="AR744" s="105"/>
      <c r="AS744" s="105"/>
      <c r="AT744" s="105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</row>
    <row r="745" spans="1:56" s="106" customFormat="1">
      <c r="A745" s="105"/>
      <c r="B745" s="105"/>
      <c r="C745" s="127"/>
      <c r="D745" s="128"/>
      <c r="E745" s="128"/>
      <c r="F745" s="128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  <c r="AA745" s="105"/>
      <c r="AB745" s="105"/>
      <c r="AC745" s="105"/>
      <c r="AD745" s="105"/>
      <c r="AE745" s="105"/>
      <c r="AF745" s="105"/>
      <c r="AG745" s="105"/>
      <c r="AH745" s="105"/>
      <c r="AI745" s="105"/>
      <c r="AJ745" s="105"/>
      <c r="AK745" s="105"/>
      <c r="AL745" s="105"/>
      <c r="AM745" s="105"/>
      <c r="AN745" s="105"/>
      <c r="AO745" s="105"/>
      <c r="AP745" s="105"/>
      <c r="AQ745" s="105"/>
      <c r="AR745" s="105"/>
      <c r="AS745" s="105"/>
      <c r="AT745" s="105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</row>
    <row r="746" spans="1:56" s="106" customFormat="1">
      <c r="A746" s="105"/>
      <c r="B746" s="105"/>
      <c r="C746" s="127"/>
      <c r="D746" s="128"/>
      <c r="E746" s="128"/>
      <c r="F746" s="128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  <c r="AA746" s="105"/>
      <c r="AB746" s="105"/>
      <c r="AC746" s="105"/>
      <c r="AD746" s="105"/>
      <c r="AE746" s="105"/>
      <c r="AF746" s="105"/>
      <c r="AG746" s="105"/>
      <c r="AH746" s="105"/>
      <c r="AI746" s="105"/>
      <c r="AJ746" s="105"/>
      <c r="AK746" s="105"/>
      <c r="AL746" s="105"/>
      <c r="AM746" s="105"/>
      <c r="AN746" s="105"/>
      <c r="AO746" s="105"/>
      <c r="AP746" s="105"/>
      <c r="AQ746" s="105"/>
      <c r="AR746" s="105"/>
      <c r="AS746" s="105"/>
      <c r="AT746" s="105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</row>
    <row r="747" spans="1:56" s="106" customFormat="1">
      <c r="A747" s="105"/>
      <c r="B747" s="105"/>
      <c r="C747" s="127"/>
      <c r="D747" s="128"/>
      <c r="E747" s="128"/>
      <c r="F747" s="128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  <c r="AA747" s="105"/>
      <c r="AB747" s="105"/>
      <c r="AC747" s="105"/>
      <c r="AD747" s="105"/>
      <c r="AE747" s="105"/>
      <c r="AF747" s="105"/>
      <c r="AG747" s="105"/>
      <c r="AH747" s="105"/>
      <c r="AI747" s="105"/>
      <c r="AJ747" s="105"/>
      <c r="AK747" s="105"/>
      <c r="AL747" s="105"/>
      <c r="AM747" s="105"/>
      <c r="AN747" s="105"/>
      <c r="AO747" s="105"/>
      <c r="AP747" s="105"/>
      <c r="AQ747" s="105"/>
      <c r="AR747" s="105"/>
      <c r="AS747" s="105"/>
      <c r="AT747" s="105"/>
      <c r="AU747" s="105"/>
      <c r="AV747" s="105"/>
      <c r="AW747" s="105"/>
      <c r="AX747" s="105"/>
      <c r="AY747" s="105"/>
      <c r="AZ747" s="105"/>
      <c r="BA747" s="105"/>
      <c r="BB747" s="105"/>
      <c r="BC747" s="105"/>
      <c r="BD747" s="105"/>
    </row>
    <row r="748" spans="1:56" s="106" customFormat="1">
      <c r="A748" s="105"/>
      <c r="B748" s="105"/>
      <c r="C748" s="127"/>
      <c r="D748" s="128"/>
      <c r="E748" s="128"/>
      <c r="F748" s="128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  <c r="AA748" s="105"/>
      <c r="AB748" s="105"/>
      <c r="AC748" s="105"/>
      <c r="AD748" s="105"/>
      <c r="AE748" s="105"/>
      <c r="AF748" s="105"/>
      <c r="AG748" s="105"/>
      <c r="AH748" s="105"/>
      <c r="AI748" s="105"/>
      <c r="AJ748" s="105"/>
      <c r="AK748" s="105"/>
      <c r="AL748" s="105"/>
      <c r="AM748" s="105"/>
      <c r="AN748" s="105"/>
      <c r="AO748" s="105"/>
      <c r="AP748" s="105"/>
      <c r="AQ748" s="105"/>
      <c r="AR748" s="105"/>
      <c r="AS748" s="105"/>
      <c r="AT748" s="105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</row>
  </sheetData>
  <mergeCells count="31">
    <mergeCell ref="A47:F47"/>
    <mergeCell ref="A42:F42"/>
    <mergeCell ref="A57:F57"/>
    <mergeCell ref="A53:F53"/>
    <mergeCell ref="A54:A55"/>
    <mergeCell ref="A186:F186"/>
    <mergeCell ref="A228:B228"/>
    <mergeCell ref="A88:F88"/>
    <mergeCell ref="A162:F162"/>
    <mergeCell ref="B175:C175"/>
    <mergeCell ref="A196:F196"/>
    <mergeCell ref="A223:F223"/>
    <mergeCell ref="A122:F122"/>
    <mergeCell ref="B123:F123"/>
    <mergeCell ref="B126:F126"/>
    <mergeCell ref="B129:F129"/>
    <mergeCell ref="B133:F133"/>
    <mergeCell ref="A89:F89"/>
    <mergeCell ref="C228:F228"/>
    <mergeCell ref="A135:F135"/>
    <mergeCell ref="A33:F33"/>
    <mergeCell ref="A11:F11"/>
    <mergeCell ref="A13:F13"/>
    <mergeCell ref="A18:F18"/>
    <mergeCell ref="D1:F1"/>
    <mergeCell ref="D2:F2"/>
    <mergeCell ref="D6:F6"/>
    <mergeCell ref="A10:F10"/>
    <mergeCell ref="A17:F17"/>
    <mergeCell ref="A9:F9"/>
    <mergeCell ref="A8:F8"/>
  </mergeCells>
  <pageMargins left="0.78740157480314965" right="0.39370078740157483" top="0.39370078740157483" bottom="0.39370078740157483" header="0" footer="0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873"/>
  <sheetViews>
    <sheetView view="pageBreakPreview" zoomScale="130" zoomScaleNormal="100" zoomScaleSheetLayoutView="130" workbookViewId="0">
      <selection activeCell="A16" sqref="A16:F16"/>
    </sheetView>
  </sheetViews>
  <sheetFormatPr defaultRowHeight="15"/>
  <cols>
    <col min="1" max="1" width="4.85546875" style="6" customWidth="1"/>
    <col min="2" max="2" width="62.28515625" style="6" customWidth="1"/>
    <col min="3" max="3" width="15.7109375" style="37" customWidth="1"/>
    <col min="4" max="4" width="13.85546875" style="6" customWidth="1"/>
    <col min="5" max="5" width="12" style="6" customWidth="1"/>
    <col min="6" max="6" width="16" style="6" customWidth="1"/>
    <col min="7" max="72" width="9.140625" style="1"/>
    <col min="73" max="73" width="9.140625" style="2"/>
    <col min="74" max="16384" width="9.140625" style="3"/>
  </cols>
  <sheetData>
    <row r="1" spans="1:72" s="2" customFormat="1" ht="19.5">
      <c r="A1" s="4"/>
      <c r="B1" s="5"/>
      <c r="C1" s="29"/>
      <c r="D1" s="156" t="s">
        <v>0</v>
      </c>
      <c r="E1" s="156"/>
      <c r="F1" s="15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s="2" customFormat="1" ht="19.5">
      <c r="A2" s="4"/>
      <c r="B2" s="5"/>
      <c r="C2" s="29"/>
      <c r="D2" s="157" t="s">
        <v>259</v>
      </c>
      <c r="E2" s="157"/>
      <c r="F2" s="15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s="2" customFormat="1" ht="19.5">
      <c r="A3" s="4"/>
      <c r="B3" s="5"/>
      <c r="C3" s="29"/>
      <c r="D3" s="33" t="s">
        <v>257</v>
      </c>
      <c r="E3" s="33"/>
      <c r="F3" s="3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s="2" customFormat="1" ht="19.5">
      <c r="A4" s="4"/>
      <c r="B4" s="5"/>
      <c r="C4" s="29"/>
      <c r="D4" s="33" t="s">
        <v>260</v>
      </c>
      <c r="E4" s="34"/>
      <c r="F4" s="3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s="2" customFormat="1" ht="19.5">
      <c r="A5" s="4"/>
      <c r="B5" s="5"/>
      <c r="C5" s="29"/>
      <c r="D5" s="33" t="s">
        <v>258</v>
      </c>
      <c r="E5" s="34"/>
      <c r="F5" s="3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s="2" customFormat="1" ht="19.5">
      <c r="A6" s="4"/>
      <c r="B6" s="5"/>
      <c r="C6" s="29"/>
      <c r="D6" s="157" t="s">
        <v>261</v>
      </c>
      <c r="E6" s="157"/>
      <c r="F6" s="15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72" s="2" customFormat="1" ht="20.25">
      <c r="A7" s="162" t="str">
        <f>'Граждане РБ'!A8:F8</f>
        <v>Прейскурант от 08.05.2026</v>
      </c>
      <c r="B7" s="162"/>
      <c r="C7" s="162"/>
      <c r="D7" s="162"/>
      <c r="E7" s="162"/>
      <c r="F7" s="16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s="1" customFormat="1" ht="20.25">
      <c r="A8" s="182" t="s">
        <v>263</v>
      </c>
      <c r="B8" s="182"/>
      <c r="C8" s="182"/>
      <c r="D8" s="182"/>
      <c r="E8" s="182"/>
      <c r="F8" s="182"/>
    </row>
    <row r="9" spans="1:72" s="1" customFormat="1" ht="20.25">
      <c r="A9" s="182" t="s">
        <v>264</v>
      </c>
      <c r="B9" s="182"/>
      <c r="C9" s="182"/>
      <c r="D9" s="182"/>
      <c r="E9" s="182"/>
      <c r="F9" s="182"/>
    </row>
    <row r="10" spans="1:72" s="1" customFormat="1" ht="20.25">
      <c r="A10" s="181" t="s">
        <v>230</v>
      </c>
      <c r="B10" s="181"/>
      <c r="C10" s="181"/>
      <c r="D10" s="181"/>
      <c r="E10" s="181"/>
      <c r="F10" s="181"/>
    </row>
    <row r="11" spans="1:72" s="1" customFormat="1" ht="60">
      <c r="A11" s="7" t="s">
        <v>1</v>
      </c>
      <c r="B11" s="8" t="s">
        <v>216</v>
      </c>
      <c r="C11" s="8" t="s">
        <v>158</v>
      </c>
      <c r="D11" s="9" t="s">
        <v>159</v>
      </c>
      <c r="E11" s="9" t="s">
        <v>2</v>
      </c>
      <c r="F11" s="9" t="s">
        <v>160</v>
      </c>
    </row>
    <row r="12" spans="1:72" s="55" customFormat="1" ht="15.75">
      <c r="A12" s="150" t="s">
        <v>238</v>
      </c>
      <c r="B12" s="151"/>
      <c r="C12" s="151"/>
      <c r="D12" s="151"/>
      <c r="E12" s="151"/>
      <c r="F12" s="152"/>
      <c r="G12" s="54"/>
      <c r="H12" s="54"/>
      <c r="I12" s="54"/>
      <c r="J12" s="54"/>
      <c r="K12" s="54"/>
      <c r="L12" s="54"/>
    </row>
    <row r="13" spans="1:72" s="108" customFormat="1" ht="31.5">
      <c r="A13" s="30">
        <v>1</v>
      </c>
      <c r="B13" s="10" t="s">
        <v>279</v>
      </c>
      <c r="C13" s="63" t="s">
        <v>161</v>
      </c>
      <c r="D13" s="12">
        <v>23.86</v>
      </c>
      <c r="E13" s="12" t="s">
        <v>224</v>
      </c>
      <c r="F13" s="12">
        <f>D13</f>
        <v>23.86</v>
      </c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</row>
    <row r="14" spans="1:72" s="108" customFormat="1" ht="31.5">
      <c r="A14" s="30">
        <f t="shared" ref="A14:A15" si="0">A13+1</f>
        <v>2</v>
      </c>
      <c r="B14" s="10" t="s">
        <v>280</v>
      </c>
      <c r="C14" s="63" t="s">
        <v>161</v>
      </c>
      <c r="D14" s="12">
        <v>25.8</v>
      </c>
      <c r="E14" s="12" t="s">
        <v>224</v>
      </c>
      <c r="F14" s="12">
        <f>D14</f>
        <v>25.8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</row>
    <row r="15" spans="1:72" s="108" customFormat="1" ht="31.5">
      <c r="A15" s="30">
        <f t="shared" si="0"/>
        <v>3</v>
      </c>
      <c r="B15" s="10" t="s">
        <v>281</v>
      </c>
      <c r="C15" s="63" t="s">
        <v>161</v>
      </c>
      <c r="D15" s="30">
        <v>26.84</v>
      </c>
      <c r="E15" s="12" t="s">
        <v>224</v>
      </c>
      <c r="F15" s="12">
        <f>D15</f>
        <v>26.84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</row>
    <row r="16" spans="1:72" s="61" customFormat="1" ht="15.75">
      <c r="A16" s="159" t="s">
        <v>273</v>
      </c>
      <c r="B16" s="160"/>
      <c r="C16" s="160"/>
      <c r="D16" s="160"/>
      <c r="E16" s="160"/>
      <c r="F16" s="161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</row>
    <row r="17" spans="1:72" s="61" customFormat="1" ht="15.75">
      <c r="A17" s="153" t="s">
        <v>274</v>
      </c>
      <c r="B17" s="154"/>
      <c r="C17" s="154"/>
      <c r="D17" s="154"/>
      <c r="E17" s="154"/>
      <c r="F17" s="1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</row>
    <row r="18" spans="1:72" s="67" customFormat="1" ht="15.75">
      <c r="A18" s="64"/>
      <c r="B18" s="52" t="s">
        <v>225</v>
      </c>
      <c r="C18" s="64"/>
      <c r="D18" s="64"/>
      <c r="E18" s="64"/>
      <c r="F18" s="64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</row>
    <row r="19" spans="1:72" s="60" customFormat="1" ht="15.75">
      <c r="A19" s="68">
        <f>A15+1</f>
        <v>4</v>
      </c>
      <c r="B19" s="69" t="s">
        <v>3</v>
      </c>
      <c r="C19" s="68" t="s">
        <v>162</v>
      </c>
      <c r="D19" s="70">
        <v>5.18</v>
      </c>
      <c r="E19" s="83" t="str">
        <f>'Граждане РБ'!E20</f>
        <v>-</v>
      </c>
      <c r="F19" s="84">
        <f>D19</f>
        <v>5.18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</row>
    <row r="20" spans="1:72" s="60" customFormat="1" ht="15.75">
      <c r="A20" s="30">
        <f>A19+1</f>
        <v>5</v>
      </c>
      <c r="B20" s="11" t="s">
        <v>4</v>
      </c>
      <c r="C20" s="30" t="s">
        <v>162</v>
      </c>
      <c r="D20" s="12">
        <v>5.16</v>
      </c>
      <c r="E20" s="83" t="str">
        <f>'Граждане РБ'!E21</f>
        <v>-</v>
      </c>
      <c r="F20" s="85">
        <f>D20</f>
        <v>5.16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</row>
    <row r="21" spans="1:72" s="60" customFormat="1" ht="15.75">
      <c r="A21" s="30">
        <f t="shared" ref="A21:A31" si="1">A20+1</f>
        <v>6</v>
      </c>
      <c r="B21" s="11" t="s">
        <v>5</v>
      </c>
      <c r="C21" s="30" t="s">
        <v>162</v>
      </c>
      <c r="D21" s="12">
        <v>5.2</v>
      </c>
      <c r="E21" s="83" t="str">
        <f>'Граждане РБ'!E22</f>
        <v>-</v>
      </c>
      <c r="F21" s="85">
        <f>D21</f>
        <v>5.2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</row>
    <row r="22" spans="1:72" s="60" customFormat="1" ht="15.75">
      <c r="A22" s="30">
        <f t="shared" si="1"/>
        <v>7</v>
      </c>
      <c r="B22" s="11" t="s">
        <v>6</v>
      </c>
      <c r="C22" s="30" t="s">
        <v>162</v>
      </c>
      <c r="D22" s="12">
        <v>4.76</v>
      </c>
      <c r="E22" s="83" t="str">
        <f>'Граждане РБ'!E23</f>
        <v>-</v>
      </c>
      <c r="F22" s="85">
        <f>D22</f>
        <v>4.76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</row>
    <row r="23" spans="1:72" s="60" customFormat="1" ht="15.75">
      <c r="A23" s="30">
        <f t="shared" si="1"/>
        <v>8</v>
      </c>
      <c r="B23" s="11" t="s">
        <v>7</v>
      </c>
      <c r="C23" s="30" t="s">
        <v>162</v>
      </c>
      <c r="D23" s="12">
        <v>5.14</v>
      </c>
      <c r="E23" s="83" t="str">
        <f>'Граждане РБ'!E24</f>
        <v>-</v>
      </c>
      <c r="F23" s="85">
        <f>D23</f>
        <v>5.14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</row>
    <row r="24" spans="1:72" s="60" customFormat="1" ht="15.75">
      <c r="A24" s="30">
        <f t="shared" si="1"/>
        <v>9</v>
      </c>
      <c r="B24" s="11" t="s">
        <v>8</v>
      </c>
      <c r="C24" s="30" t="s">
        <v>162</v>
      </c>
      <c r="D24" s="12">
        <v>6.01</v>
      </c>
      <c r="E24" s="83">
        <f>'Граждане РБ'!E25</f>
        <v>1.52</v>
      </c>
      <c r="F24" s="85">
        <f>D24+E24</f>
        <v>7.5299999999999994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</row>
    <row r="25" spans="1:72" s="60" customFormat="1" ht="15.75">
      <c r="A25" s="30">
        <f t="shared" si="1"/>
        <v>10</v>
      </c>
      <c r="B25" s="11" t="s">
        <v>9</v>
      </c>
      <c r="C25" s="30" t="s">
        <v>162</v>
      </c>
      <c r="D25" s="12">
        <v>6.8</v>
      </c>
      <c r="E25" s="83">
        <f>'Граждане РБ'!E26</f>
        <v>0.01</v>
      </c>
      <c r="F25" s="85">
        <f>D25+E25</f>
        <v>6.81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</row>
    <row r="26" spans="1:72" s="60" customFormat="1" ht="15.75">
      <c r="A26" s="30">
        <f t="shared" si="1"/>
        <v>11</v>
      </c>
      <c r="B26" s="11" t="s">
        <v>165</v>
      </c>
      <c r="C26" s="30" t="s">
        <v>162</v>
      </c>
      <c r="D26" s="12">
        <v>6.75</v>
      </c>
      <c r="E26" s="83" t="str">
        <f>'Граждане РБ'!E27</f>
        <v>-</v>
      </c>
      <c r="F26" s="85">
        <f>D26</f>
        <v>6.75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</row>
    <row r="27" spans="1:72" s="60" customFormat="1" ht="31.5">
      <c r="A27" s="30">
        <f t="shared" si="1"/>
        <v>12</v>
      </c>
      <c r="B27" s="11" t="s">
        <v>10</v>
      </c>
      <c r="C27" s="30" t="s">
        <v>162</v>
      </c>
      <c r="D27" s="12">
        <v>5.27</v>
      </c>
      <c r="E27" s="83" t="str">
        <f>'Граждане РБ'!E28</f>
        <v>-</v>
      </c>
      <c r="F27" s="85">
        <f>D27</f>
        <v>5.27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</row>
    <row r="28" spans="1:72" s="60" customFormat="1" ht="16.5" customHeight="1">
      <c r="A28" s="30">
        <f t="shared" si="1"/>
        <v>13</v>
      </c>
      <c r="B28" s="11" t="s">
        <v>11</v>
      </c>
      <c r="C28" s="30" t="s">
        <v>162</v>
      </c>
      <c r="D28" s="30">
        <v>1.06</v>
      </c>
      <c r="E28" s="83" t="str">
        <f>'Граждане РБ'!E29</f>
        <v>-</v>
      </c>
      <c r="F28" s="85">
        <f>D28</f>
        <v>1.06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</row>
    <row r="29" spans="1:72" s="60" customFormat="1" ht="15.75">
      <c r="A29" s="30"/>
      <c r="B29" s="32" t="s">
        <v>220</v>
      </c>
      <c r="C29" s="30"/>
      <c r="D29" s="30"/>
      <c r="E29" s="86"/>
      <c r="F29" s="8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</row>
    <row r="30" spans="1:72" s="60" customFormat="1" ht="15.75">
      <c r="A30" s="30">
        <f>A28+1</f>
        <v>14</v>
      </c>
      <c r="B30" s="11" t="s">
        <v>12</v>
      </c>
      <c r="C30" s="30" t="s">
        <v>162</v>
      </c>
      <c r="D30" s="12">
        <v>14.74</v>
      </c>
      <c r="E30" s="83">
        <f>'Граждане РБ'!E31</f>
        <v>0.05</v>
      </c>
      <c r="F30" s="85">
        <f>D30+E30</f>
        <v>14.790000000000001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</row>
    <row r="31" spans="1:72" s="60" customFormat="1" ht="15.75">
      <c r="A31" s="30">
        <f t="shared" si="1"/>
        <v>15</v>
      </c>
      <c r="B31" s="11" t="s">
        <v>13</v>
      </c>
      <c r="C31" s="30" t="s">
        <v>162</v>
      </c>
      <c r="D31" s="12">
        <v>6.59</v>
      </c>
      <c r="E31" s="83" t="str">
        <f>'Граждане РБ'!E32</f>
        <v>-</v>
      </c>
      <c r="F31" s="85">
        <f>D31</f>
        <v>6.59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</row>
    <row r="32" spans="1:72" s="61" customFormat="1" ht="15.75">
      <c r="A32" s="159" t="s">
        <v>298</v>
      </c>
      <c r="B32" s="160"/>
      <c r="C32" s="160"/>
      <c r="D32" s="160"/>
      <c r="E32" s="160"/>
      <c r="F32" s="161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</row>
    <row r="33" spans="1:72" s="61" customFormat="1" ht="15.75">
      <c r="A33" s="135"/>
      <c r="B33" s="137" t="s">
        <v>296</v>
      </c>
      <c r="C33" s="30"/>
      <c r="D33" s="30"/>
      <c r="E33" s="30"/>
      <c r="F33" s="30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</row>
    <row r="34" spans="1:72" s="61" customFormat="1" ht="15.75">
      <c r="A34" s="30">
        <f>A31+1</f>
        <v>16</v>
      </c>
      <c r="B34" s="10" t="s">
        <v>299</v>
      </c>
      <c r="C34" s="30" t="s">
        <v>311</v>
      </c>
      <c r="D34" s="13">
        <v>16.04</v>
      </c>
      <c r="E34" s="13" t="s">
        <v>224</v>
      </c>
      <c r="F34" s="13">
        <f>D34</f>
        <v>16.04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</row>
    <row r="35" spans="1:72" s="61" customFormat="1" ht="15.75">
      <c r="A35" s="30">
        <f>A34+1</f>
        <v>17</v>
      </c>
      <c r="B35" s="10" t="s">
        <v>300</v>
      </c>
      <c r="C35" s="30" t="s">
        <v>311</v>
      </c>
      <c r="D35" s="13">
        <v>16.04</v>
      </c>
      <c r="E35" s="13" t="s">
        <v>224</v>
      </c>
      <c r="F35" s="13">
        <f t="shared" ref="F35:F40" si="2">D35</f>
        <v>16.04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</row>
    <row r="36" spans="1:72" s="61" customFormat="1" ht="15.75">
      <c r="A36" s="30">
        <f t="shared" ref="A36:A43" si="3">A35+1</f>
        <v>18</v>
      </c>
      <c r="B36" s="10" t="s">
        <v>303</v>
      </c>
      <c r="C36" s="30" t="s">
        <v>311</v>
      </c>
      <c r="D36" s="13">
        <v>16.04</v>
      </c>
      <c r="E36" s="13" t="s">
        <v>224</v>
      </c>
      <c r="F36" s="13">
        <f t="shared" si="2"/>
        <v>16.04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</row>
    <row r="37" spans="1:72" s="61" customFormat="1" ht="15.75">
      <c r="A37" s="30">
        <f t="shared" si="3"/>
        <v>19</v>
      </c>
      <c r="B37" s="10" t="s">
        <v>304</v>
      </c>
      <c r="C37" s="30" t="s">
        <v>311</v>
      </c>
      <c r="D37" s="13">
        <v>16.04</v>
      </c>
      <c r="E37" s="13" t="s">
        <v>224</v>
      </c>
      <c r="F37" s="13">
        <f t="shared" si="2"/>
        <v>16.04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</row>
    <row r="38" spans="1:72" s="61" customFormat="1" ht="15.75">
      <c r="A38" s="30">
        <f t="shared" si="3"/>
        <v>20</v>
      </c>
      <c r="B38" s="10" t="s">
        <v>305</v>
      </c>
      <c r="C38" s="30" t="s">
        <v>311</v>
      </c>
      <c r="D38" s="13">
        <v>16.04</v>
      </c>
      <c r="E38" s="13" t="s">
        <v>224</v>
      </c>
      <c r="F38" s="13">
        <f t="shared" si="2"/>
        <v>16.04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</row>
    <row r="39" spans="1:72" s="61" customFormat="1" ht="15.75">
      <c r="A39" s="30">
        <f t="shared" si="3"/>
        <v>21</v>
      </c>
      <c r="B39" s="10" t="s">
        <v>306</v>
      </c>
      <c r="C39" s="30" t="s">
        <v>311</v>
      </c>
      <c r="D39" s="13">
        <v>16.04</v>
      </c>
      <c r="E39" s="13" t="s">
        <v>224</v>
      </c>
      <c r="F39" s="13">
        <f t="shared" si="2"/>
        <v>16.04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</row>
    <row r="40" spans="1:72" s="61" customFormat="1" ht="15.75">
      <c r="A40" s="30">
        <f t="shared" si="3"/>
        <v>22</v>
      </c>
      <c r="B40" s="10" t="s">
        <v>307</v>
      </c>
      <c r="C40" s="30" t="s">
        <v>311</v>
      </c>
      <c r="D40" s="13">
        <v>16.04</v>
      </c>
      <c r="E40" s="13" t="s">
        <v>224</v>
      </c>
      <c r="F40" s="13">
        <f t="shared" si="2"/>
        <v>16.04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</row>
    <row r="41" spans="1:72" s="61" customFormat="1" ht="15.75">
      <c r="A41" s="30">
        <f t="shared" si="3"/>
        <v>23</v>
      </c>
      <c r="B41" s="10" t="s">
        <v>308</v>
      </c>
      <c r="C41" s="30" t="s">
        <v>311</v>
      </c>
      <c r="D41" s="13">
        <v>16.09</v>
      </c>
      <c r="E41" s="13">
        <v>0.86</v>
      </c>
      <c r="F41" s="85">
        <f>D41+E41</f>
        <v>16.95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</row>
    <row r="42" spans="1:72" s="61" customFormat="1" ht="15.75">
      <c r="A42" s="30">
        <f t="shared" si="3"/>
        <v>24</v>
      </c>
      <c r="B42" s="10" t="s">
        <v>309</v>
      </c>
      <c r="C42" s="30" t="s">
        <v>311</v>
      </c>
      <c r="D42" s="13">
        <v>16.09</v>
      </c>
      <c r="E42" s="13">
        <v>0.82</v>
      </c>
      <c r="F42" s="85">
        <f>D42+E42</f>
        <v>16.91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</row>
    <row r="43" spans="1:72" s="61" customFormat="1" ht="15.75">
      <c r="A43" s="30">
        <f t="shared" si="3"/>
        <v>25</v>
      </c>
      <c r="B43" s="10" t="s">
        <v>310</v>
      </c>
      <c r="C43" s="30" t="s">
        <v>311</v>
      </c>
      <c r="D43" s="13">
        <v>16.04</v>
      </c>
      <c r="E43" s="13">
        <v>0.09</v>
      </c>
      <c r="F43" s="85">
        <f>D43+E43</f>
        <v>16.13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</row>
    <row r="44" spans="1:72" s="61" customFormat="1" ht="15.75">
      <c r="A44" s="30"/>
      <c r="B44" s="137" t="s">
        <v>297</v>
      </c>
      <c r="C44" s="30"/>
      <c r="D44" s="13"/>
      <c r="E44" s="13"/>
      <c r="F44" s="13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</row>
    <row r="45" spans="1:72" s="61" customFormat="1" ht="15.75">
      <c r="A45" s="30">
        <f>A43+1</f>
        <v>26</v>
      </c>
      <c r="B45" s="10" t="s">
        <v>299</v>
      </c>
      <c r="C45" s="30" t="s">
        <v>311</v>
      </c>
      <c r="D45" s="13">
        <v>11.75</v>
      </c>
      <c r="E45" s="13" t="s">
        <v>224</v>
      </c>
      <c r="F45" s="13">
        <f>D45</f>
        <v>11.75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</row>
    <row r="46" spans="1:72" s="61" customFormat="1" ht="15.75">
      <c r="A46" s="30">
        <f>A45+1</f>
        <v>27</v>
      </c>
      <c r="B46" s="10" t="s">
        <v>300</v>
      </c>
      <c r="C46" s="30" t="s">
        <v>311</v>
      </c>
      <c r="D46" s="13">
        <v>11.75</v>
      </c>
      <c r="E46" s="13" t="s">
        <v>224</v>
      </c>
      <c r="F46" s="13">
        <f t="shared" ref="F46:F51" si="4">D46</f>
        <v>11.75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</row>
    <row r="47" spans="1:72" s="61" customFormat="1" ht="15.75">
      <c r="A47" s="30">
        <f t="shared" ref="A47:A54" si="5">A46+1</f>
        <v>28</v>
      </c>
      <c r="B47" s="10" t="s">
        <v>303</v>
      </c>
      <c r="C47" s="30" t="s">
        <v>311</v>
      </c>
      <c r="D47" s="13">
        <v>11.75</v>
      </c>
      <c r="E47" s="13" t="s">
        <v>224</v>
      </c>
      <c r="F47" s="13">
        <f t="shared" si="4"/>
        <v>11.75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</row>
    <row r="48" spans="1:72" s="61" customFormat="1" ht="15.75">
      <c r="A48" s="30">
        <f t="shared" si="5"/>
        <v>29</v>
      </c>
      <c r="B48" s="10" t="s">
        <v>304</v>
      </c>
      <c r="C48" s="30" t="s">
        <v>311</v>
      </c>
      <c r="D48" s="13">
        <v>11.75</v>
      </c>
      <c r="E48" s="13" t="s">
        <v>224</v>
      </c>
      <c r="F48" s="13">
        <f t="shared" si="4"/>
        <v>11.75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</row>
    <row r="49" spans="1:72" s="61" customFormat="1" ht="15.75">
      <c r="A49" s="30">
        <f t="shared" si="5"/>
        <v>30</v>
      </c>
      <c r="B49" s="10" t="s">
        <v>305</v>
      </c>
      <c r="C49" s="30" t="s">
        <v>311</v>
      </c>
      <c r="D49" s="13">
        <v>11.75</v>
      </c>
      <c r="E49" s="13" t="s">
        <v>224</v>
      </c>
      <c r="F49" s="13">
        <f t="shared" si="4"/>
        <v>11.75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</row>
    <row r="50" spans="1:72" s="61" customFormat="1" ht="15.75">
      <c r="A50" s="30">
        <f t="shared" si="5"/>
        <v>31</v>
      </c>
      <c r="B50" s="10" t="s">
        <v>306</v>
      </c>
      <c r="C50" s="30" t="s">
        <v>311</v>
      </c>
      <c r="D50" s="13">
        <v>11.75</v>
      </c>
      <c r="E50" s="13" t="s">
        <v>224</v>
      </c>
      <c r="F50" s="13">
        <f t="shared" si="4"/>
        <v>11.75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</row>
    <row r="51" spans="1:72" s="61" customFormat="1" ht="15.75">
      <c r="A51" s="30">
        <f t="shared" si="5"/>
        <v>32</v>
      </c>
      <c r="B51" s="10" t="s">
        <v>307</v>
      </c>
      <c r="C51" s="30" t="s">
        <v>311</v>
      </c>
      <c r="D51" s="13">
        <v>11.75</v>
      </c>
      <c r="E51" s="13" t="s">
        <v>224</v>
      </c>
      <c r="F51" s="13">
        <f t="shared" si="4"/>
        <v>11.75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</row>
    <row r="52" spans="1:72" s="61" customFormat="1" ht="15.75">
      <c r="A52" s="30">
        <f t="shared" si="5"/>
        <v>33</v>
      </c>
      <c r="B52" s="10" t="s">
        <v>308</v>
      </c>
      <c r="C52" s="30" t="s">
        <v>311</v>
      </c>
      <c r="D52" s="13">
        <v>11.81</v>
      </c>
      <c r="E52" s="13">
        <v>0.86</v>
      </c>
      <c r="F52" s="85">
        <f>D52+E52</f>
        <v>12.67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</row>
    <row r="53" spans="1:72" s="61" customFormat="1" ht="15.75">
      <c r="A53" s="30">
        <f t="shared" si="5"/>
        <v>34</v>
      </c>
      <c r="B53" s="10" t="s">
        <v>309</v>
      </c>
      <c r="C53" s="30" t="s">
        <v>311</v>
      </c>
      <c r="D53" s="13">
        <v>11.79</v>
      </c>
      <c r="E53" s="13">
        <v>0.82</v>
      </c>
      <c r="F53" s="85">
        <f>D53+E53</f>
        <v>12.61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</row>
    <row r="54" spans="1:72" s="61" customFormat="1" ht="15.75">
      <c r="A54" s="30">
        <f t="shared" si="5"/>
        <v>35</v>
      </c>
      <c r="B54" s="10" t="s">
        <v>310</v>
      </c>
      <c r="C54" s="30" t="s">
        <v>311</v>
      </c>
      <c r="D54" s="13">
        <v>11.76</v>
      </c>
      <c r="E54" s="13">
        <v>0.09</v>
      </c>
      <c r="F54" s="85">
        <f>D54+E54</f>
        <v>11.85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</row>
    <row r="55" spans="1:72" s="61" customFormat="1" ht="15.75">
      <c r="A55" s="30"/>
      <c r="B55" s="137" t="s">
        <v>301</v>
      </c>
      <c r="C55" s="30"/>
      <c r="D55" s="13"/>
      <c r="E55" s="13"/>
      <c r="F55" s="13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</row>
    <row r="56" spans="1:72" s="61" customFormat="1" ht="15.75">
      <c r="A56" s="30">
        <f>A54+1</f>
        <v>36</v>
      </c>
      <c r="B56" s="10" t="s">
        <v>299</v>
      </c>
      <c r="C56" s="30" t="s">
        <v>311</v>
      </c>
      <c r="D56" s="13">
        <v>17.100000000000001</v>
      </c>
      <c r="E56" s="13" t="s">
        <v>224</v>
      </c>
      <c r="F56" s="13">
        <f>D56</f>
        <v>17.100000000000001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</row>
    <row r="57" spans="1:72" s="61" customFormat="1" ht="15.75">
      <c r="A57" s="30">
        <f>A56+1</f>
        <v>37</v>
      </c>
      <c r="B57" s="10" t="s">
        <v>300</v>
      </c>
      <c r="C57" s="30" t="s">
        <v>311</v>
      </c>
      <c r="D57" s="13">
        <v>17.100000000000001</v>
      </c>
      <c r="E57" s="13" t="s">
        <v>224</v>
      </c>
      <c r="F57" s="13">
        <f t="shared" ref="F57:F60" si="6">D57</f>
        <v>17.100000000000001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</row>
    <row r="58" spans="1:72" s="61" customFormat="1" ht="15.75">
      <c r="A58" s="30">
        <f t="shared" ref="A58:A63" si="7">A57+1</f>
        <v>38</v>
      </c>
      <c r="B58" s="10" t="s">
        <v>303</v>
      </c>
      <c r="C58" s="30" t="s">
        <v>311</v>
      </c>
      <c r="D58" s="13">
        <v>17.100000000000001</v>
      </c>
      <c r="E58" s="13" t="s">
        <v>224</v>
      </c>
      <c r="F58" s="13">
        <f t="shared" si="6"/>
        <v>17.100000000000001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</row>
    <row r="59" spans="1:72" s="61" customFormat="1" ht="15.75">
      <c r="A59" s="30">
        <f t="shared" si="7"/>
        <v>39</v>
      </c>
      <c r="B59" s="10" t="s">
        <v>312</v>
      </c>
      <c r="C59" s="30" t="s">
        <v>311</v>
      </c>
      <c r="D59" s="13">
        <v>17.100000000000001</v>
      </c>
      <c r="E59" s="13" t="s">
        <v>224</v>
      </c>
      <c r="F59" s="13">
        <f t="shared" si="6"/>
        <v>17.100000000000001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</row>
    <row r="60" spans="1:72" s="61" customFormat="1" ht="15.75">
      <c r="A60" s="30">
        <f t="shared" si="7"/>
        <v>40</v>
      </c>
      <c r="B60" s="10" t="s">
        <v>307</v>
      </c>
      <c r="C60" s="30" t="s">
        <v>311</v>
      </c>
      <c r="D60" s="13">
        <v>17.100000000000001</v>
      </c>
      <c r="E60" s="13" t="s">
        <v>224</v>
      </c>
      <c r="F60" s="13">
        <f t="shared" si="6"/>
        <v>17.100000000000001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</row>
    <row r="61" spans="1:72" s="61" customFormat="1" ht="15.75">
      <c r="A61" s="30">
        <f t="shared" si="7"/>
        <v>41</v>
      </c>
      <c r="B61" s="10" t="s">
        <v>308</v>
      </c>
      <c r="C61" s="30" t="s">
        <v>311</v>
      </c>
      <c r="D61" s="13">
        <v>17.14</v>
      </c>
      <c r="E61" s="13">
        <v>0.86</v>
      </c>
      <c r="F61" s="85">
        <f>D61+E61</f>
        <v>18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</row>
    <row r="62" spans="1:72" s="61" customFormat="1" ht="15.75">
      <c r="A62" s="30">
        <f t="shared" si="7"/>
        <v>42</v>
      </c>
      <c r="B62" s="10" t="s">
        <v>309</v>
      </c>
      <c r="C62" s="30" t="s">
        <v>311</v>
      </c>
      <c r="D62" s="13">
        <v>17.14</v>
      </c>
      <c r="E62" s="13">
        <v>0.82</v>
      </c>
      <c r="F62" s="85">
        <f>D62+E62</f>
        <v>17.96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</row>
    <row r="63" spans="1:72" s="61" customFormat="1" ht="15.75">
      <c r="A63" s="30">
        <f t="shared" si="7"/>
        <v>43</v>
      </c>
      <c r="B63" s="10" t="s">
        <v>310</v>
      </c>
      <c r="C63" s="30" t="s">
        <v>311</v>
      </c>
      <c r="D63" s="13">
        <v>17.09</v>
      </c>
      <c r="E63" s="13">
        <v>0.09</v>
      </c>
      <c r="F63" s="85">
        <f>D63+E63</f>
        <v>17.18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</row>
    <row r="64" spans="1:72" s="61" customFormat="1" ht="15.75">
      <c r="A64" s="30"/>
      <c r="B64" s="137" t="s">
        <v>302</v>
      </c>
      <c r="C64" s="30"/>
      <c r="D64" s="13"/>
      <c r="E64" s="13"/>
      <c r="F64" s="13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</row>
    <row r="65" spans="1:72" s="61" customFormat="1" ht="15.75">
      <c r="A65" s="30">
        <f>A63+1</f>
        <v>44</v>
      </c>
      <c r="B65" s="10" t="s">
        <v>299</v>
      </c>
      <c r="C65" s="30" t="s">
        <v>311</v>
      </c>
      <c r="D65" s="13">
        <v>12.83</v>
      </c>
      <c r="E65" s="13" t="s">
        <v>224</v>
      </c>
      <c r="F65" s="13">
        <f>D65</f>
        <v>12.83</v>
      </c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</row>
    <row r="66" spans="1:72" s="61" customFormat="1" ht="15.75">
      <c r="A66" s="30">
        <f>A65+1</f>
        <v>45</v>
      </c>
      <c r="B66" s="10" t="s">
        <v>300</v>
      </c>
      <c r="C66" s="30" t="s">
        <v>311</v>
      </c>
      <c r="D66" s="13">
        <v>12.83</v>
      </c>
      <c r="E66" s="13" t="s">
        <v>224</v>
      </c>
      <c r="F66" s="13">
        <f t="shared" ref="F66:F69" si="8">D66</f>
        <v>12.83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</row>
    <row r="67" spans="1:72" s="61" customFormat="1" ht="15.75">
      <c r="A67" s="30">
        <f t="shared" ref="A67:A72" si="9">A66+1</f>
        <v>46</v>
      </c>
      <c r="B67" s="10" t="s">
        <v>303</v>
      </c>
      <c r="C67" s="30" t="s">
        <v>311</v>
      </c>
      <c r="D67" s="13">
        <v>12.83</v>
      </c>
      <c r="E67" s="13" t="s">
        <v>224</v>
      </c>
      <c r="F67" s="13">
        <f t="shared" si="8"/>
        <v>12.83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</row>
    <row r="68" spans="1:72" s="61" customFormat="1" ht="15.75">
      <c r="A68" s="30">
        <f t="shared" si="9"/>
        <v>47</v>
      </c>
      <c r="B68" s="10" t="s">
        <v>312</v>
      </c>
      <c r="C68" s="30" t="s">
        <v>311</v>
      </c>
      <c r="D68" s="13">
        <v>12.83</v>
      </c>
      <c r="E68" s="13" t="s">
        <v>224</v>
      </c>
      <c r="F68" s="13">
        <f t="shared" si="8"/>
        <v>12.83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</row>
    <row r="69" spans="1:72" s="61" customFormat="1" ht="15.75">
      <c r="A69" s="30">
        <f t="shared" si="9"/>
        <v>48</v>
      </c>
      <c r="B69" s="10" t="s">
        <v>307</v>
      </c>
      <c r="C69" s="30" t="s">
        <v>311</v>
      </c>
      <c r="D69" s="13">
        <v>12.83</v>
      </c>
      <c r="E69" s="13" t="s">
        <v>224</v>
      </c>
      <c r="F69" s="13">
        <f t="shared" si="8"/>
        <v>12.83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</row>
    <row r="70" spans="1:72" s="61" customFormat="1" ht="15.75">
      <c r="A70" s="30">
        <f t="shared" si="9"/>
        <v>49</v>
      </c>
      <c r="B70" s="10" t="s">
        <v>308</v>
      </c>
      <c r="C70" s="30" t="s">
        <v>311</v>
      </c>
      <c r="D70" s="13">
        <v>12.88</v>
      </c>
      <c r="E70" s="13">
        <v>0.86</v>
      </c>
      <c r="F70" s="85">
        <f>D70+E70</f>
        <v>13.74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</row>
    <row r="71" spans="1:72" s="61" customFormat="1" ht="15.75">
      <c r="A71" s="30">
        <f t="shared" si="9"/>
        <v>50</v>
      </c>
      <c r="B71" s="10" t="s">
        <v>309</v>
      </c>
      <c r="C71" s="30" t="s">
        <v>311</v>
      </c>
      <c r="D71" s="13">
        <v>12.86</v>
      </c>
      <c r="E71" s="13">
        <v>0.82</v>
      </c>
      <c r="F71" s="85">
        <f>D71+E71</f>
        <v>13.68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</row>
    <row r="72" spans="1:72" s="61" customFormat="1" ht="15.75">
      <c r="A72" s="30">
        <f t="shared" si="9"/>
        <v>51</v>
      </c>
      <c r="B72" s="10" t="s">
        <v>310</v>
      </c>
      <c r="C72" s="30" t="s">
        <v>311</v>
      </c>
      <c r="D72" s="13">
        <v>12.83</v>
      </c>
      <c r="E72" s="13">
        <v>0.09</v>
      </c>
      <c r="F72" s="85">
        <f>D72+E72</f>
        <v>12.92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</row>
    <row r="73" spans="1:72" s="61" customFormat="1" ht="15.75" customHeight="1">
      <c r="A73" s="150" t="s">
        <v>14</v>
      </c>
      <c r="B73" s="151"/>
      <c r="C73" s="151"/>
      <c r="D73" s="151"/>
      <c r="E73" s="151"/>
      <c r="F73" s="152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</row>
    <row r="74" spans="1:72" s="61" customFormat="1" ht="15.75">
      <c r="A74" s="30"/>
      <c r="B74" s="166" t="s">
        <v>221</v>
      </c>
      <c r="C74" s="166"/>
      <c r="D74" s="166"/>
      <c r="E74" s="12"/>
      <c r="F74" s="12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</row>
    <row r="75" spans="1:72" s="60" customFormat="1" ht="15.75">
      <c r="A75" s="30">
        <f>A72+1</f>
        <v>52</v>
      </c>
      <c r="B75" s="10" t="s">
        <v>15</v>
      </c>
      <c r="C75" s="30" t="s">
        <v>163</v>
      </c>
      <c r="D75" s="12">
        <v>1.73</v>
      </c>
      <c r="E75" s="12">
        <f>'Граждане РБ'!E35</f>
        <v>1.23</v>
      </c>
      <c r="F75" s="85">
        <f>D75+E75</f>
        <v>2.96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</row>
    <row r="76" spans="1:72" s="55" customFormat="1" ht="31.5">
      <c r="A76" s="30">
        <f>A75+1</f>
        <v>53</v>
      </c>
      <c r="B76" s="11" t="s">
        <v>170</v>
      </c>
      <c r="C76" s="30" t="s">
        <v>163</v>
      </c>
      <c r="D76" s="12">
        <v>30.92</v>
      </c>
      <c r="E76" s="13">
        <v>1.33</v>
      </c>
      <c r="F76" s="13">
        <f>D76+E76</f>
        <v>32.25</v>
      </c>
    </row>
    <row r="77" spans="1:72" s="55" customFormat="1" ht="15.75" customHeight="1">
      <c r="A77" s="30">
        <f>A76+1</f>
        <v>54</v>
      </c>
      <c r="B77" s="11" t="s">
        <v>168</v>
      </c>
      <c r="C77" s="30" t="s">
        <v>163</v>
      </c>
      <c r="D77" s="12">
        <v>23.19</v>
      </c>
      <c r="E77" s="13">
        <v>1.17</v>
      </c>
      <c r="F77" s="13">
        <f>D77+E77</f>
        <v>24.36</v>
      </c>
    </row>
    <row r="78" spans="1:72" s="55" customFormat="1" ht="15.75">
      <c r="A78" s="30">
        <f>A77+1</f>
        <v>55</v>
      </c>
      <c r="B78" s="11" t="s">
        <v>169</v>
      </c>
      <c r="C78" s="30" t="s">
        <v>163</v>
      </c>
      <c r="D78" s="12">
        <v>15.46</v>
      </c>
      <c r="E78" s="13">
        <v>0.99</v>
      </c>
      <c r="F78" s="13">
        <f>D78+E78</f>
        <v>16.45</v>
      </c>
    </row>
    <row r="79" spans="1:72" s="60" customFormat="1" ht="15.75">
      <c r="A79" s="30"/>
      <c r="B79" s="52" t="s">
        <v>237</v>
      </c>
      <c r="C79" s="30"/>
      <c r="D79" s="12"/>
      <c r="E79" s="12"/>
      <c r="F79" s="8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</row>
    <row r="80" spans="1:72" s="60" customFormat="1" ht="15.75">
      <c r="A80" s="30">
        <f>A78+1</f>
        <v>56</v>
      </c>
      <c r="B80" s="14" t="s">
        <v>17</v>
      </c>
      <c r="C80" s="31" t="s">
        <v>164</v>
      </c>
      <c r="D80" s="12">
        <v>11.67</v>
      </c>
      <c r="E80" s="12">
        <f>'Граждане РБ'!E37</f>
        <v>1.81</v>
      </c>
      <c r="F80" s="85">
        <f>D80+E80</f>
        <v>13.48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</row>
    <row r="81" spans="1:73" s="60" customFormat="1" ht="15.75">
      <c r="A81" s="30">
        <f>A80+1</f>
        <v>57</v>
      </c>
      <c r="B81" s="14" t="s">
        <v>18</v>
      </c>
      <c r="C81" s="31" t="s">
        <v>164</v>
      </c>
      <c r="D81" s="12">
        <v>11.61</v>
      </c>
      <c r="E81" s="12">
        <f>'Граждане РБ'!E38</f>
        <v>0.99</v>
      </c>
      <c r="F81" s="85">
        <f>D81+E81</f>
        <v>12.6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</row>
    <row r="82" spans="1:73" s="55" customFormat="1" ht="31.5">
      <c r="A82" s="30">
        <f>A81+1</f>
        <v>58</v>
      </c>
      <c r="B82" s="11" t="s">
        <v>239</v>
      </c>
      <c r="C82" s="31" t="s">
        <v>164</v>
      </c>
      <c r="D82" s="71">
        <v>89.26</v>
      </c>
      <c r="E82" s="71">
        <f>'Граждане РБ'!E39</f>
        <v>21.42</v>
      </c>
      <c r="F82" s="86">
        <f>D82+E82</f>
        <v>110.68</v>
      </c>
    </row>
    <row r="83" spans="1:73" s="55" customFormat="1" ht="31.5">
      <c r="A83" s="30">
        <f>A82+1</f>
        <v>59</v>
      </c>
      <c r="B83" s="11" t="s">
        <v>240</v>
      </c>
      <c r="C83" s="31" t="s">
        <v>164</v>
      </c>
      <c r="D83" s="71">
        <v>93.6</v>
      </c>
      <c r="E83" s="71">
        <f>'Граждане РБ'!E40</f>
        <v>21.42</v>
      </c>
      <c r="F83" s="86">
        <f>D83+E83</f>
        <v>115.02</v>
      </c>
    </row>
    <row r="84" spans="1:73" s="55" customFormat="1" ht="31.5">
      <c r="A84" s="30">
        <f>A83+1</f>
        <v>60</v>
      </c>
      <c r="B84" s="11" t="s">
        <v>16</v>
      </c>
      <c r="C84" s="31" t="s">
        <v>164</v>
      </c>
      <c r="D84" s="71">
        <v>97.31</v>
      </c>
      <c r="E84" s="71">
        <f>'Граждане РБ'!E41</f>
        <v>21.42</v>
      </c>
      <c r="F84" s="86">
        <f>D84+E84</f>
        <v>118.73</v>
      </c>
    </row>
    <row r="85" spans="1:73" s="61" customFormat="1" ht="15.75">
      <c r="A85" s="175" t="s">
        <v>19</v>
      </c>
      <c r="B85" s="175"/>
      <c r="C85" s="175"/>
      <c r="D85" s="175"/>
      <c r="E85" s="175"/>
      <c r="F85" s="17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</row>
    <row r="86" spans="1:73" s="61" customFormat="1" ht="15.75">
      <c r="A86" s="21"/>
      <c r="B86" s="32" t="s">
        <v>217</v>
      </c>
      <c r="C86" s="30"/>
      <c r="D86" s="12"/>
      <c r="E86" s="12"/>
      <c r="F86" s="12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</row>
    <row r="87" spans="1:73" s="60" customFormat="1" ht="15.75">
      <c r="A87" s="21">
        <f>A84+1</f>
        <v>61</v>
      </c>
      <c r="B87" s="10" t="s">
        <v>20</v>
      </c>
      <c r="C87" s="30" t="s">
        <v>163</v>
      </c>
      <c r="D87" s="13">
        <v>14.93</v>
      </c>
      <c r="E87" s="30">
        <f>'Граждане РБ'!E43</f>
        <v>0.01</v>
      </c>
      <c r="F87" s="30">
        <f>D87+E87</f>
        <v>14.94</v>
      </c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</row>
    <row r="88" spans="1:73" s="60" customFormat="1" ht="31.5">
      <c r="A88" s="30">
        <f t="shared" ref="A88:A90" si="10">A87+1</f>
        <v>62</v>
      </c>
      <c r="B88" s="14" t="s">
        <v>22</v>
      </c>
      <c r="C88" s="30" t="s">
        <v>163</v>
      </c>
      <c r="D88" s="12">
        <v>7.51</v>
      </c>
      <c r="E88" s="30">
        <f>'Граждане РБ'!E44</f>
        <v>0.82</v>
      </c>
      <c r="F88" s="85">
        <f>D88+E88</f>
        <v>8.33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</row>
    <row r="89" spans="1:73" s="60" customFormat="1" ht="15.75">
      <c r="A89" s="30">
        <f t="shared" si="10"/>
        <v>63</v>
      </c>
      <c r="B89" s="10" t="s">
        <v>21</v>
      </c>
      <c r="C89" s="30" t="s">
        <v>163</v>
      </c>
      <c r="D89" s="30">
        <v>11.19</v>
      </c>
      <c r="E89" s="30">
        <f>'Граждане РБ'!E45</f>
        <v>0.01</v>
      </c>
      <c r="F89" s="30">
        <f>D89+E89</f>
        <v>11.2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</row>
    <row r="90" spans="1:73" s="60" customFormat="1" ht="15.75">
      <c r="A90" s="30">
        <f t="shared" si="10"/>
        <v>64</v>
      </c>
      <c r="B90" s="14" t="s">
        <v>23</v>
      </c>
      <c r="C90" s="30" t="s">
        <v>163</v>
      </c>
      <c r="D90" s="12">
        <v>14.96</v>
      </c>
      <c r="E90" s="30" t="str">
        <f>'Граждане РБ'!E46</f>
        <v>-</v>
      </c>
      <c r="F90" s="85">
        <f>D90</f>
        <v>14.96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</row>
    <row r="91" spans="1:73" s="61" customFormat="1" ht="15.75">
      <c r="A91" s="163" t="s">
        <v>24</v>
      </c>
      <c r="B91" s="163"/>
      <c r="C91" s="163"/>
      <c r="D91" s="163"/>
      <c r="E91" s="163"/>
      <c r="F91" s="163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</row>
    <row r="92" spans="1:73" s="61" customFormat="1" ht="15.75">
      <c r="A92" s="87"/>
      <c r="B92" s="32" t="s">
        <v>217</v>
      </c>
      <c r="C92" s="30"/>
      <c r="D92" s="12"/>
      <c r="E92" s="12"/>
      <c r="F92" s="12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</row>
    <row r="93" spans="1:73" s="60" customFormat="1" ht="15.75">
      <c r="A93" s="87">
        <f>A90+1</f>
        <v>65</v>
      </c>
      <c r="B93" s="10" t="s">
        <v>25</v>
      </c>
      <c r="C93" s="30" t="s">
        <v>163</v>
      </c>
      <c r="D93" s="12">
        <v>4.3600000000000003</v>
      </c>
      <c r="E93" s="30">
        <f>'Граждане РБ'!E48</f>
        <v>0.18</v>
      </c>
      <c r="F93" s="85">
        <f>D93+E93</f>
        <v>4.54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</row>
    <row r="94" spans="1:73" s="60" customFormat="1" ht="15.75">
      <c r="A94" s="30">
        <f>A93+1</f>
        <v>66</v>
      </c>
      <c r="B94" s="10" t="s">
        <v>26</v>
      </c>
      <c r="C94" s="30" t="s">
        <v>163</v>
      </c>
      <c r="D94" s="12">
        <v>11.69</v>
      </c>
      <c r="E94" s="13">
        <f>'Граждане РБ'!E49</f>
        <v>2</v>
      </c>
      <c r="F94" s="85">
        <f>D94+E94</f>
        <v>13.69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</row>
    <row r="95" spans="1:73" s="59" customFormat="1" ht="15.75" customHeight="1">
      <c r="A95" s="30">
        <f>A94+1</f>
        <v>67</v>
      </c>
      <c r="B95" s="14" t="s">
        <v>27</v>
      </c>
      <c r="C95" s="30" t="s">
        <v>163</v>
      </c>
      <c r="D95" s="12">
        <v>5.78</v>
      </c>
      <c r="E95" s="30" t="str">
        <f>'Граждане РБ'!E50</f>
        <v>-</v>
      </c>
      <c r="F95" s="85">
        <f>D95</f>
        <v>5.78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60"/>
    </row>
    <row r="96" spans="1:73" s="59" customFormat="1" ht="15.75">
      <c r="A96" s="30">
        <f>A95+1</f>
        <v>68</v>
      </c>
      <c r="B96" s="14" t="s">
        <v>28</v>
      </c>
      <c r="C96" s="30" t="s">
        <v>163</v>
      </c>
      <c r="D96" s="12">
        <v>10.96</v>
      </c>
      <c r="E96" s="30">
        <v>0.98</v>
      </c>
      <c r="F96" s="85">
        <f>D96+E96</f>
        <v>11.940000000000001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60"/>
    </row>
    <row r="97" spans="1:73" s="59" customFormat="1" ht="15.75">
      <c r="A97" s="30">
        <f>A96+1</f>
        <v>69</v>
      </c>
      <c r="B97" s="14" t="s">
        <v>29</v>
      </c>
      <c r="C97" s="30" t="s">
        <v>163</v>
      </c>
      <c r="D97" s="12">
        <v>9.84</v>
      </c>
      <c r="E97" s="30">
        <f>'Граждане РБ'!E52</f>
        <v>0.9</v>
      </c>
      <c r="F97" s="85">
        <f>D97+E97</f>
        <v>10.74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60"/>
    </row>
    <row r="98" spans="1:73" s="60" customFormat="1" ht="15.75">
      <c r="A98" s="176" t="s">
        <v>197</v>
      </c>
      <c r="B98" s="176"/>
      <c r="C98" s="176"/>
      <c r="D98" s="176"/>
      <c r="E98" s="176"/>
      <c r="F98" s="176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</row>
    <row r="99" spans="1:73" s="60" customFormat="1" ht="15.75">
      <c r="A99" s="30"/>
      <c r="B99" s="32" t="s">
        <v>217</v>
      </c>
      <c r="C99" s="30"/>
      <c r="D99" s="12"/>
      <c r="E99" s="13"/>
      <c r="F99" s="12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</row>
    <row r="100" spans="1:73" s="60" customFormat="1" ht="15.75">
      <c r="A100" s="30">
        <f>A97+1</f>
        <v>70</v>
      </c>
      <c r="B100" s="14" t="s">
        <v>198</v>
      </c>
      <c r="C100" s="31" t="s">
        <v>163</v>
      </c>
      <c r="D100" s="12">
        <v>9.3699999999999992</v>
      </c>
      <c r="E100" s="13">
        <v>3.31</v>
      </c>
      <c r="F100" s="12">
        <f>D100+E100</f>
        <v>12.68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</row>
    <row r="101" spans="1:73" s="60" customFormat="1" ht="15.75">
      <c r="A101" s="30">
        <f t="shared" ref="A101:A110" si="11">A100+1</f>
        <v>71</v>
      </c>
      <c r="B101" s="14" t="s">
        <v>199</v>
      </c>
      <c r="C101" s="31" t="s">
        <v>163</v>
      </c>
      <c r="D101" s="12">
        <v>13.2</v>
      </c>
      <c r="E101" s="13">
        <v>3.05</v>
      </c>
      <c r="F101" s="12">
        <f>D101+E101</f>
        <v>16.25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</row>
    <row r="102" spans="1:73" s="60" customFormat="1" ht="15.75">
      <c r="A102" s="30">
        <f t="shared" si="11"/>
        <v>72</v>
      </c>
      <c r="B102" s="14" t="s">
        <v>200</v>
      </c>
      <c r="C102" s="31" t="s">
        <v>163</v>
      </c>
      <c r="D102" s="12">
        <v>18.55</v>
      </c>
      <c r="E102" s="13">
        <v>3.22</v>
      </c>
      <c r="F102" s="12">
        <f>D102+E102</f>
        <v>21.77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</row>
    <row r="103" spans="1:73" s="60" customFormat="1" ht="15.75">
      <c r="A103" s="30">
        <f>A102+1</f>
        <v>73</v>
      </c>
      <c r="B103" s="14" t="s">
        <v>201</v>
      </c>
      <c r="C103" s="31" t="s">
        <v>163</v>
      </c>
      <c r="D103" s="12">
        <v>18.55</v>
      </c>
      <c r="E103" s="13">
        <v>3.34</v>
      </c>
      <c r="F103" s="12">
        <f>D103+E103</f>
        <v>21.89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</row>
    <row r="104" spans="1:73" s="60" customFormat="1" ht="15.75">
      <c r="A104" s="30"/>
      <c r="B104" s="20" t="s">
        <v>218</v>
      </c>
      <c r="C104" s="31"/>
      <c r="D104" s="12"/>
      <c r="E104" s="13"/>
      <c r="F104" s="12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</row>
    <row r="105" spans="1:73" s="60" customFormat="1" ht="31.5">
      <c r="A105" s="30">
        <f>A103+1</f>
        <v>74</v>
      </c>
      <c r="B105" s="14" t="s">
        <v>202</v>
      </c>
      <c r="C105" s="31" t="s">
        <v>164</v>
      </c>
      <c r="D105" s="12">
        <v>30.29</v>
      </c>
      <c r="E105" s="13">
        <v>2.34</v>
      </c>
      <c r="F105" s="12">
        <f t="shared" ref="F105:F110" si="12">D105+E105</f>
        <v>32.629999999999995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</row>
    <row r="106" spans="1:73" s="60" customFormat="1" ht="17.25" customHeight="1">
      <c r="A106" s="30">
        <f t="shared" si="11"/>
        <v>75</v>
      </c>
      <c r="B106" s="14" t="s">
        <v>233</v>
      </c>
      <c r="C106" s="31" t="s">
        <v>164</v>
      </c>
      <c r="D106" s="12">
        <v>44.87</v>
      </c>
      <c r="E106" s="13">
        <v>2.5099999999999998</v>
      </c>
      <c r="F106" s="12">
        <f t="shared" si="12"/>
        <v>47.379999999999995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</row>
    <row r="107" spans="1:73" s="60" customFormat="1" ht="31.5">
      <c r="A107" s="30">
        <f t="shared" si="11"/>
        <v>76</v>
      </c>
      <c r="B107" s="14" t="s">
        <v>204</v>
      </c>
      <c r="C107" s="31" t="s">
        <v>164</v>
      </c>
      <c r="D107" s="12">
        <v>44.86</v>
      </c>
      <c r="E107" s="13">
        <v>2.5099999999999998</v>
      </c>
      <c r="F107" s="12">
        <f t="shared" si="12"/>
        <v>47.37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</row>
    <row r="108" spans="1:73" s="60" customFormat="1" ht="15.75">
      <c r="A108" s="30">
        <f t="shared" si="11"/>
        <v>77</v>
      </c>
      <c r="B108" s="14" t="s">
        <v>205</v>
      </c>
      <c r="C108" s="31" t="s">
        <v>164</v>
      </c>
      <c r="D108" s="12">
        <v>30.31</v>
      </c>
      <c r="E108" s="13">
        <v>2.5099999999999998</v>
      </c>
      <c r="F108" s="12">
        <f t="shared" si="12"/>
        <v>32.82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</row>
    <row r="109" spans="1:73" s="60" customFormat="1" ht="31.5">
      <c r="A109" s="30">
        <f t="shared" si="11"/>
        <v>78</v>
      </c>
      <c r="B109" s="14" t="s">
        <v>206</v>
      </c>
      <c r="C109" s="31" t="s">
        <v>164</v>
      </c>
      <c r="D109" s="12">
        <v>30.25</v>
      </c>
      <c r="E109" s="13">
        <v>1.73</v>
      </c>
      <c r="F109" s="12">
        <f t="shared" si="12"/>
        <v>31.98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</row>
    <row r="110" spans="1:73" s="60" customFormat="1" ht="15.75">
      <c r="A110" s="30">
        <f t="shared" si="11"/>
        <v>79</v>
      </c>
      <c r="B110" s="14" t="s">
        <v>207</v>
      </c>
      <c r="C110" s="31" t="s">
        <v>164</v>
      </c>
      <c r="D110" s="12">
        <v>30.32</v>
      </c>
      <c r="E110" s="13">
        <v>2.2400000000000002</v>
      </c>
      <c r="F110" s="12">
        <f t="shared" si="12"/>
        <v>32.56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</row>
    <row r="111" spans="1:73" s="59" customFormat="1" ht="31.5">
      <c r="A111" s="179">
        <f>A110+1</f>
        <v>80</v>
      </c>
      <c r="B111" s="48" t="s">
        <v>234</v>
      </c>
      <c r="C111" s="49" t="s">
        <v>164</v>
      </c>
      <c r="D111" s="72">
        <v>15.25</v>
      </c>
      <c r="E111" s="72">
        <v>2.73</v>
      </c>
      <c r="F111" s="12">
        <f>D111+E111</f>
        <v>17.98</v>
      </c>
      <c r="G111" s="54"/>
      <c r="H111" s="54"/>
      <c r="I111" s="54"/>
      <c r="J111" s="54"/>
      <c r="K111" s="54"/>
      <c r="L111" s="54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60"/>
    </row>
    <row r="112" spans="1:73" s="59" customFormat="1" ht="47.25">
      <c r="A112" s="180"/>
      <c r="B112" s="48" t="s">
        <v>235</v>
      </c>
      <c r="C112" s="49" t="s">
        <v>166</v>
      </c>
      <c r="D112" s="72">
        <v>40.28</v>
      </c>
      <c r="E112" s="72">
        <f>'Граждане РБ'!E55</f>
        <v>7.97</v>
      </c>
      <c r="F112" s="12">
        <f>D112+E112</f>
        <v>48.25</v>
      </c>
      <c r="G112" s="54" t="s">
        <v>256</v>
      </c>
      <c r="H112" s="54"/>
      <c r="I112" s="54"/>
      <c r="J112" s="54"/>
      <c r="K112" s="54"/>
      <c r="L112" s="54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60"/>
    </row>
    <row r="113" spans="1:78" s="59" customFormat="1" ht="15.75">
      <c r="A113" s="49"/>
      <c r="B113" s="48" t="s">
        <v>236</v>
      </c>
      <c r="C113" s="48"/>
      <c r="D113" s="72">
        <f>D111+D112</f>
        <v>55.53</v>
      </c>
      <c r="E113" s="72">
        <f>E111+E112</f>
        <v>10.7</v>
      </c>
      <c r="F113" s="72">
        <f>F111+F112</f>
        <v>66.23</v>
      </c>
      <c r="G113" s="54"/>
      <c r="H113" s="54"/>
      <c r="I113" s="54"/>
      <c r="J113" s="54"/>
      <c r="K113" s="54"/>
      <c r="L113" s="54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60"/>
    </row>
    <row r="114" spans="1:78" s="67" customFormat="1" ht="15.75">
      <c r="A114" s="176" t="s">
        <v>30</v>
      </c>
      <c r="B114" s="176"/>
      <c r="C114" s="176"/>
      <c r="D114" s="176"/>
      <c r="E114" s="176"/>
      <c r="F114" s="176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61"/>
    </row>
    <row r="115" spans="1:78" s="60" customFormat="1" ht="15.75">
      <c r="A115" s="30">
        <f>A111+1</f>
        <v>81</v>
      </c>
      <c r="B115" s="11" t="s">
        <v>31</v>
      </c>
      <c r="C115" s="30" t="s">
        <v>166</v>
      </c>
      <c r="D115" s="12">
        <v>8.4700000000000006</v>
      </c>
      <c r="E115" s="12">
        <f>'Граждане РБ'!E58</f>
        <v>0.03</v>
      </c>
      <c r="F115" s="85">
        <f>D115+E115</f>
        <v>8.5</v>
      </c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V115" s="59"/>
      <c r="BW115" s="59"/>
      <c r="BX115" s="59"/>
      <c r="BY115" s="59"/>
      <c r="BZ115" s="59"/>
    </row>
    <row r="116" spans="1:78" s="60" customFormat="1" ht="17.25" customHeight="1">
      <c r="A116" s="30">
        <f>A115+1</f>
        <v>82</v>
      </c>
      <c r="B116" s="11" t="s">
        <v>32</v>
      </c>
      <c r="C116" s="30" t="s">
        <v>166</v>
      </c>
      <c r="D116" s="12">
        <v>12.75</v>
      </c>
      <c r="E116" s="12">
        <f>'Граждане РБ'!E59</f>
        <v>0.03</v>
      </c>
      <c r="F116" s="85">
        <f>D116+E116</f>
        <v>12.78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V116" s="59"/>
      <c r="BW116" s="59"/>
      <c r="BX116" s="59"/>
      <c r="BY116" s="59"/>
      <c r="BZ116" s="59"/>
    </row>
    <row r="117" spans="1:78" s="60" customFormat="1" ht="15.75">
      <c r="A117" s="30">
        <f>A116+1</f>
        <v>83</v>
      </c>
      <c r="B117" s="11" t="s">
        <v>33</v>
      </c>
      <c r="C117" s="30" t="s">
        <v>166</v>
      </c>
      <c r="D117" s="12">
        <v>9.02</v>
      </c>
      <c r="E117" s="12">
        <f>'Граждане РБ'!E60</f>
        <v>0.03</v>
      </c>
      <c r="F117" s="85">
        <f>D117+E117</f>
        <v>9.0499999999999989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</row>
    <row r="118" spans="1:78" s="60" customFormat="1" ht="15.75">
      <c r="A118" s="30">
        <f t="shared" ref="A118:A144" si="13">A117+1</f>
        <v>84</v>
      </c>
      <c r="B118" s="11" t="s">
        <v>34</v>
      </c>
      <c r="C118" s="30" t="s">
        <v>166</v>
      </c>
      <c r="D118" s="12">
        <v>12.75</v>
      </c>
      <c r="E118" s="12">
        <f>'Граждане РБ'!E61</f>
        <v>0.03</v>
      </c>
      <c r="F118" s="85">
        <f t="shared" ref="F118:F128" si="14">D118+E118</f>
        <v>12.78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</row>
    <row r="119" spans="1:78" s="60" customFormat="1" ht="17.25" customHeight="1">
      <c r="A119" s="30">
        <f t="shared" si="13"/>
        <v>85</v>
      </c>
      <c r="B119" s="11" t="s">
        <v>35</v>
      </c>
      <c r="C119" s="30" t="s">
        <v>166</v>
      </c>
      <c r="D119" s="12">
        <v>9.02</v>
      </c>
      <c r="E119" s="12">
        <f>'Граждане РБ'!E62</f>
        <v>0.03</v>
      </c>
      <c r="F119" s="85">
        <f t="shared" si="14"/>
        <v>9.0499999999999989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</row>
    <row r="120" spans="1:78" s="60" customFormat="1" ht="31.5">
      <c r="A120" s="30">
        <f t="shared" si="13"/>
        <v>86</v>
      </c>
      <c r="B120" s="11" t="s">
        <v>36</v>
      </c>
      <c r="C120" s="30" t="s">
        <v>166</v>
      </c>
      <c r="D120" s="12">
        <v>18.05</v>
      </c>
      <c r="E120" s="12">
        <f>'Граждане РБ'!E63</f>
        <v>0.03</v>
      </c>
      <c r="F120" s="85">
        <f t="shared" si="14"/>
        <v>18.080000000000002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</row>
    <row r="121" spans="1:78" s="60" customFormat="1" ht="15.75">
      <c r="A121" s="30">
        <f t="shared" si="13"/>
        <v>87</v>
      </c>
      <c r="B121" s="11" t="s">
        <v>37</v>
      </c>
      <c r="C121" s="30" t="s">
        <v>166</v>
      </c>
      <c r="D121" s="12">
        <v>27.02</v>
      </c>
      <c r="E121" s="12">
        <f>'Граждане РБ'!E64</f>
        <v>0.03</v>
      </c>
      <c r="F121" s="85">
        <f t="shared" si="14"/>
        <v>27.05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</row>
    <row r="122" spans="1:78" s="60" customFormat="1" ht="15.75">
      <c r="A122" s="30">
        <f t="shared" si="13"/>
        <v>88</v>
      </c>
      <c r="B122" s="11" t="s">
        <v>38</v>
      </c>
      <c r="C122" s="30" t="s">
        <v>166</v>
      </c>
      <c r="D122" s="12">
        <v>31.88</v>
      </c>
      <c r="E122" s="12">
        <f>'Граждане РБ'!E65</f>
        <v>0.03</v>
      </c>
      <c r="F122" s="85">
        <f t="shared" si="14"/>
        <v>31.91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</row>
    <row r="123" spans="1:78" s="60" customFormat="1" ht="15.75">
      <c r="A123" s="30">
        <f t="shared" si="13"/>
        <v>89</v>
      </c>
      <c r="B123" s="11" t="s">
        <v>39</v>
      </c>
      <c r="C123" s="30" t="s">
        <v>166</v>
      </c>
      <c r="D123" s="12">
        <v>45.5</v>
      </c>
      <c r="E123" s="12">
        <f>'Граждане РБ'!E66</f>
        <v>0.03</v>
      </c>
      <c r="F123" s="85">
        <f t="shared" si="14"/>
        <v>45.53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</row>
    <row r="124" spans="1:78" s="60" customFormat="1" ht="15.75">
      <c r="A124" s="30">
        <f t="shared" si="13"/>
        <v>90</v>
      </c>
      <c r="B124" s="11" t="s">
        <v>40</v>
      </c>
      <c r="C124" s="30" t="s">
        <v>166</v>
      </c>
      <c r="D124" s="12">
        <v>36.409999999999997</v>
      </c>
      <c r="E124" s="12">
        <f>'Граждане РБ'!E67</f>
        <v>0.03</v>
      </c>
      <c r="F124" s="85">
        <f t="shared" si="14"/>
        <v>36.44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</row>
    <row r="125" spans="1:78" s="60" customFormat="1" ht="15.75">
      <c r="A125" s="30">
        <f t="shared" si="13"/>
        <v>91</v>
      </c>
      <c r="B125" s="11" t="s">
        <v>41</v>
      </c>
      <c r="C125" s="30" t="s">
        <v>166</v>
      </c>
      <c r="D125" s="12">
        <v>8.4700000000000006</v>
      </c>
      <c r="E125" s="12">
        <f>'Граждане РБ'!E68</f>
        <v>0.03</v>
      </c>
      <c r="F125" s="85">
        <f t="shared" si="14"/>
        <v>8.5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</row>
    <row r="126" spans="1:78" s="60" customFormat="1" ht="15.75">
      <c r="A126" s="30">
        <f t="shared" si="13"/>
        <v>92</v>
      </c>
      <c r="B126" s="11" t="s">
        <v>42</v>
      </c>
      <c r="C126" s="30" t="s">
        <v>166</v>
      </c>
      <c r="D126" s="12">
        <v>12.75</v>
      </c>
      <c r="E126" s="12">
        <f>'Граждане РБ'!E69</f>
        <v>0.03</v>
      </c>
      <c r="F126" s="85">
        <f t="shared" si="14"/>
        <v>12.78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</row>
    <row r="127" spans="1:78" s="60" customFormat="1" ht="17.25" customHeight="1">
      <c r="A127" s="30">
        <f t="shared" si="13"/>
        <v>93</v>
      </c>
      <c r="B127" s="11" t="s">
        <v>43</v>
      </c>
      <c r="C127" s="30" t="s">
        <v>166</v>
      </c>
      <c r="D127" s="12">
        <v>8.4700000000000006</v>
      </c>
      <c r="E127" s="12">
        <f>'Граждане РБ'!E70</f>
        <v>0.03</v>
      </c>
      <c r="F127" s="85">
        <f t="shared" si="14"/>
        <v>8.5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</row>
    <row r="128" spans="1:78" s="60" customFormat="1" ht="17.25" customHeight="1">
      <c r="A128" s="30">
        <f t="shared" si="13"/>
        <v>94</v>
      </c>
      <c r="B128" s="11" t="s">
        <v>44</v>
      </c>
      <c r="C128" s="30" t="s">
        <v>166</v>
      </c>
      <c r="D128" s="12">
        <v>12.75</v>
      </c>
      <c r="E128" s="12">
        <f>'Граждане РБ'!E71</f>
        <v>0.03</v>
      </c>
      <c r="F128" s="85">
        <f t="shared" si="14"/>
        <v>12.78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</row>
    <row r="129" spans="1:72" s="60" customFormat="1" ht="15.75">
      <c r="A129" s="30">
        <f t="shared" si="13"/>
        <v>95</v>
      </c>
      <c r="B129" s="15" t="s">
        <v>45</v>
      </c>
      <c r="C129" s="30" t="s">
        <v>166</v>
      </c>
      <c r="D129" s="88">
        <v>8.4700000000000006</v>
      </c>
      <c r="E129" s="12">
        <f>'Граждане РБ'!E72</f>
        <v>0.03</v>
      </c>
      <c r="F129" s="88">
        <f>D129+E129</f>
        <v>8.5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</row>
    <row r="130" spans="1:72" s="60" customFormat="1" ht="15.75">
      <c r="A130" s="30">
        <f t="shared" si="13"/>
        <v>96</v>
      </c>
      <c r="B130" s="15" t="s">
        <v>46</v>
      </c>
      <c r="C130" s="30" t="s">
        <v>166</v>
      </c>
      <c r="D130" s="88">
        <v>12.75</v>
      </c>
      <c r="E130" s="12">
        <f>'Граждане РБ'!E73</f>
        <v>0.03</v>
      </c>
      <c r="F130" s="88">
        <f t="shared" ref="F130:F143" si="15">D130+E130</f>
        <v>12.78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</row>
    <row r="131" spans="1:72" s="60" customFormat="1" ht="15.75">
      <c r="A131" s="30">
        <f t="shared" si="13"/>
        <v>97</v>
      </c>
      <c r="B131" s="15" t="s">
        <v>47</v>
      </c>
      <c r="C131" s="30" t="s">
        <v>166</v>
      </c>
      <c r="D131" s="88">
        <v>6.48</v>
      </c>
      <c r="E131" s="12">
        <f>'Граждане РБ'!E74</f>
        <v>0.03</v>
      </c>
      <c r="F131" s="88">
        <f t="shared" si="15"/>
        <v>6.5100000000000007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</row>
    <row r="132" spans="1:72" s="60" customFormat="1" ht="15.75">
      <c r="A132" s="30">
        <f t="shared" si="13"/>
        <v>98</v>
      </c>
      <c r="B132" s="15" t="s">
        <v>48</v>
      </c>
      <c r="C132" s="30" t="s">
        <v>166</v>
      </c>
      <c r="D132" s="88">
        <v>12.75</v>
      </c>
      <c r="E132" s="12">
        <f>'Граждане РБ'!E75</f>
        <v>0.03</v>
      </c>
      <c r="F132" s="88">
        <f t="shared" si="15"/>
        <v>12.78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</row>
    <row r="133" spans="1:72" s="60" customFormat="1" ht="15.75">
      <c r="A133" s="30">
        <f t="shared" si="13"/>
        <v>99</v>
      </c>
      <c r="B133" s="15" t="s">
        <v>49</v>
      </c>
      <c r="C133" s="30" t="s">
        <v>166</v>
      </c>
      <c r="D133" s="88">
        <v>12.75</v>
      </c>
      <c r="E133" s="12">
        <f>'Граждане РБ'!E76</f>
        <v>0.03</v>
      </c>
      <c r="F133" s="88">
        <f t="shared" si="15"/>
        <v>12.78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</row>
    <row r="134" spans="1:72" s="60" customFormat="1" ht="15.75">
      <c r="A134" s="30">
        <f t="shared" si="13"/>
        <v>100</v>
      </c>
      <c r="B134" s="15" t="s">
        <v>50</v>
      </c>
      <c r="C134" s="30" t="s">
        <v>166</v>
      </c>
      <c r="D134" s="88">
        <v>8.4700000000000006</v>
      </c>
      <c r="E134" s="12">
        <f>'Граждане РБ'!E77</f>
        <v>0.03</v>
      </c>
      <c r="F134" s="88">
        <f t="shared" si="15"/>
        <v>8.5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</row>
    <row r="135" spans="1:72" s="60" customFormat="1" ht="15.75">
      <c r="A135" s="30">
        <f t="shared" si="13"/>
        <v>101</v>
      </c>
      <c r="B135" s="15" t="s">
        <v>51</v>
      </c>
      <c r="C135" s="30" t="s">
        <v>166</v>
      </c>
      <c r="D135" s="88">
        <v>12.75</v>
      </c>
      <c r="E135" s="12">
        <f>'Граждане РБ'!E78</f>
        <v>0.03</v>
      </c>
      <c r="F135" s="88">
        <f t="shared" si="15"/>
        <v>12.78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</row>
    <row r="136" spans="1:72" s="60" customFormat="1" ht="15.75">
      <c r="A136" s="30">
        <f t="shared" si="13"/>
        <v>102</v>
      </c>
      <c r="B136" s="15" t="s">
        <v>52</v>
      </c>
      <c r="C136" s="30" t="s">
        <v>166</v>
      </c>
      <c r="D136" s="88">
        <v>8.1</v>
      </c>
      <c r="E136" s="12">
        <f>'Граждане РБ'!E79</f>
        <v>0.03</v>
      </c>
      <c r="F136" s="88">
        <f t="shared" si="15"/>
        <v>8.129999999999999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</row>
    <row r="137" spans="1:72" s="60" customFormat="1" ht="15.75">
      <c r="A137" s="30">
        <f t="shared" si="13"/>
        <v>103</v>
      </c>
      <c r="B137" s="15" t="s">
        <v>53</v>
      </c>
      <c r="C137" s="30" t="s">
        <v>166</v>
      </c>
      <c r="D137" s="88">
        <v>12.75</v>
      </c>
      <c r="E137" s="12">
        <f>'Граждане РБ'!E80</f>
        <v>0.03</v>
      </c>
      <c r="F137" s="88">
        <f t="shared" si="15"/>
        <v>12.78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</row>
    <row r="138" spans="1:72" s="60" customFormat="1" ht="15.75">
      <c r="A138" s="30">
        <f t="shared" si="13"/>
        <v>104</v>
      </c>
      <c r="B138" s="15" t="s">
        <v>54</v>
      </c>
      <c r="C138" s="30" t="s">
        <v>166</v>
      </c>
      <c r="D138" s="88">
        <v>12.75</v>
      </c>
      <c r="E138" s="12">
        <f>'Граждане РБ'!E81</f>
        <v>0.03</v>
      </c>
      <c r="F138" s="88">
        <f t="shared" si="15"/>
        <v>12.78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</row>
    <row r="139" spans="1:72" s="60" customFormat="1" ht="15.75">
      <c r="A139" s="30">
        <f t="shared" si="13"/>
        <v>105</v>
      </c>
      <c r="B139" s="15" t="s">
        <v>55</v>
      </c>
      <c r="C139" s="30" t="s">
        <v>166</v>
      </c>
      <c r="D139" s="88">
        <v>21.23</v>
      </c>
      <c r="E139" s="12">
        <f>'Граждане РБ'!E82</f>
        <v>0.03</v>
      </c>
      <c r="F139" s="88">
        <f t="shared" si="15"/>
        <v>21.26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</row>
    <row r="140" spans="1:72" s="60" customFormat="1" ht="31.5">
      <c r="A140" s="30">
        <f t="shared" si="13"/>
        <v>106</v>
      </c>
      <c r="B140" s="15" t="s">
        <v>56</v>
      </c>
      <c r="C140" s="30" t="s">
        <v>166</v>
      </c>
      <c r="D140" s="88">
        <v>21.23</v>
      </c>
      <c r="E140" s="12">
        <f>'Граждане РБ'!E83</f>
        <v>0.03</v>
      </c>
      <c r="F140" s="88">
        <f t="shared" si="15"/>
        <v>21.26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</row>
    <row r="141" spans="1:72" s="60" customFormat="1" ht="15.75">
      <c r="A141" s="30">
        <f t="shared" si="13"/>
        <v>107</v>
      </c>
      <c r="B141" s="15" t="s">
        <v>57</v>
      </c>
      <c r="C141" s="30" t="s">
        <v>166</v>
      </c>
      <c r="D141" s="88">
        <v>16.8</v>
      </c>
      <c r="E141" s="12">
        <f>'Граждане РБ'!E84</f>
        <v>0.03</v>
      </c>
      <c r="F141" s="88">
        <f t="shared" si="15"/>
        <v>16.830000000000002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</row>
    <row r="142" spans="1:72" s="60" customFormat="1" ht="15.75">
      <c r="A142" s="30">
        <f t="shared" si="13"/>
        <v>108</v>
      </c>
      <c r="B142" s="15" t="s">
        <v>58</v>
      </c>
      <c r="C142" s="30" t="s">
        <v>166</v>
      </c>
      <c r="D142" s="88">
        <v>8.4700000000000006</v>
      </c>
      <c r="E142" s="12">
        <f>'Граждане РБ'!E85</f>
        <v>0.03</v>
      </c>
      <c r="F142" s="88">
        <f t="shared" si="15"/>
        <v>8.5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</row>
    <row r="143" spans="1:72" s="60" customFormat="1" ht="15.75">
      <c r="A143" s="30">
        <f t="shared" si="13"/>
        <v>109</v>
      </c>
      <c r="B143" s="15" t="s">
        <v>59</v>
      </c>
      <c r="C143" s="30" t="s">
        <v>166</v>
      </c>
      <c r="D143" s="89">
        <v>8.4700000000000006</v>
      </c>
      <c r="E143" s="12">
        <f>'Граждане РБ'!E86</f>
        <v>0.03</v>
      </c>
      <c r="F143" s="88">
        <f t="shared" si="15"/>
        <v>8.5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</row>
    <row r="144" spans="1:72" s="60" customFormat="1" ht="31.5">
      <c r="A144" s="30">
        <f t="shared" si="13"/>
        <v>110</v>
      </c>
      <c r="B144" s="15" t="s">
        <v>60</v>
      </c>
      <c r="C144" s="30" t="s">
        <v>166</v>
      </c>
      <c r="D144" s="88">
        <v>10.01</v>
      </c>
      <c r="E144" s="12" t="s">
        <v>224</v>
      </c>
      <c r="F144" s="88">
        <f>D144</f>
        <v>10.01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</row>
    <row r="145" spans="1:64" s="61" customFormat="1" ht="15.75">
      <c r="A145" s="165" t="s">
        <v>270</v>
      </c>
      <c r="B145" s="165"/>
      <c r="C145" s="165"/>
      <c r="D145" s="165"/>
      <c r="E145" s="165"/>
      <c r="F145" s="165"/>
      <c r="G145" s="54"/>
      <c r="H145" s="54"/>
      <c r="I145" s="54"/>
      <c r="J145" s="54"/>
      <c r="K145" s="54"/>
      <c r="L145" s="54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</row>
    <row r="146" spans="1:64" s="61" customFormat="1" ht="15.75">
      <c r="A146" s="173" t="s">
        <v>269</v>
      </c>
      <c r="B146" s="173"/>
      <c r="C146" s="173"/>
      <c r="D146" s="173"/>
      <c r="E146" s="173"/>
      <c r="F146" s="173"/>
      <c r="G146" s="54"/>
      <c r="H146" s="54"/>
      <c r="I146" s="54"/>
      <c r="J146" s="54"/>
      <c r="K146" s="54"/>
      <c r="L146" s="54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</row>
    <row r="147" spans="1:64" s="61" customFormat="1" ht="15.75">
      <c r="A147" s="53"/>
      <c r="B147" s="20" t="s">
        <v>241</v>
      </c>
      <c r="C147" s="53"/>
      <c r="D147" s="74"/>
      <c r="E147" s="74"/>
      <c r="F147" s="74"/>
      <c r="G147" s="54"/>
      <c r="H147" s="54"/>
      <c r="I147" s="54"/>
      <c r="J147" s="54"/>
      <c r="K147" s="54"/>
      <c r="L147" s="54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</row>
    <row r="148" spans="1:64" s="55" customFormat="1" ht="15.75">
      <c r="A148" s="30">
        <f>A144+1</f>
        <v>111</v>
      </c>
      <c r="B148" s="16" t="s">
        <v>61</v>
      </c>
      <c r="C148" s="31" t="s">
        <v>166</v>
      </c>
      <c r="D148" s="56">
        <v>9.23</v>
      </c>
      <c r="E148" s="12">
        <f>'Граждане РБ'!E91</f>
        <v>0.14000000000000001</v>
      </c>
      <c r="F148" s="12">
        <f>D148+E148</f>
        <v>9.370000000000001</v>
      </c>
      <c r="G148" s="54"/>
      <c r="H148" s="54"/>
      <c r="I148" s="54"/>
      <c r="J148" s="54"/>
      <c r="K148" s="54"/>
      <c r="L148" s="54"/>
    </row>
    <row r="149" spans="1:64" s="55" customFormat="1" ht="15.75">
      <c r="A149" s="30">
        <f>A148+1</f>
        <v>112</v>
      </c>
      <c r="B149" s="16" t="s">
        <v>62</v>
      </c>
      <c r="C149" s="31" t="s">
        <v>166</v>
      </c>
      <c r="D149" s="12">
        <v>15.58</v>
      </c>
      <c r="E149" s="12">
        <f>'Граждане РБ'!E92</f>
        <v>0.27</v>
      </c>
      <c r="F149" s="12">
        <f t="shared" ref="F149:F178" si="16">D149+E149</f>
        <v>15.85</v>
      </c>
      <c r="G149" s="54"/>
      <c r="H149" s="54"/>
      <c r="I149" s="54"/>
      <c r="J149" s="54"/>
      <c r="K149" s="54"/>
      <c r="L149" s="54"/>
    </row>
    <row r="150" spans="1:64" s="55" customFormat="1" ht="15.75">
      <c r="A150" s="30">
        <f>A149+1</f>
        <v>113</v>
      </c>
      <c r="B150" s="16" t="s">
        <v>63</v>
      </c>
      <c r="C150" s="31" t="s">
        <v>166</v>
      </c>
      <c r="D150" s="12">
        <v>9.23</v>
      </c>
      <c r="E150" s="12">
        <f>'Граждане РБ'!E93</f>
        <v>0.14000000000000001</v>
      </c>
      <c r="F150" s="12">
        <f t="shared" si="16"/>
        <v>9.370000000000001</v>
      </c>
      <c r="G150" s="54"/>
      <c r="H150" s="54"/>
      <c r="I150" s="54"/>
      <c r="J150" s="54"/>
      <c r="K150" s="54"/>
      <c r="L150" s="54"/>
    </row>
    <row r="151" spans="1:64" s="55" customFormat="1" ht="15.75">
      <c r="A151" s="30">
        <f>A150+1</f>
        <v>114</v>
      </c>
      <c r="B151" s="16" t="s">
        <v>64</v>
      </c>
      <c r="C151" s="31" t="s">
        <v>166</v>
      </c>
      <c r="D151" s="12">
        <v>6.23</v>
      </c>
      <c r="E151" s="12">
        <f>'Граждане РБ'!E94</f>
        <v>0.14000000000000001</v>
      </c>
      <c r="F151" s="12">
        <f t="shared" si="16"/>
        <v>6.37</v>
      </c>
      <c r="G151" s="54"/>
      <c r="H151" s="54"/>
      <c r="I151" s="54"/>
      <c r="J151" s="54"/>
      <c r="K151" s="54"/>
      <c r="L151" s="54"/>
    </row>
    <row r="152" spans="1:64" s="55" customFormat="1" ht="16.5" customHeight="1">
      <c r="A152" s="30"/>
      <c r="B152" s="39" t="s">
        <v>242</v>
      </c>
      <c r="C152" s="31"/>
      <c r="D152" s="12"/>
      <c r="E152" s="12"/>
      <c r="F152" s="12"/>
      <c r="G152" s="54"/>
      <c r="H152" s="54"/>
      <c r="I152" s="54"/>
      <c r="J152" s="54"/>
      <c r="K152" s="54"/>
      <c r="L152" s="54"/>
    </row>
    <row r="153" spans="1:64" s="55" customFormat="1" ht="15.75">
      <c r="A153" s="30">
        <f>A151+1</f>
        <v>115</v>
      </c>
      <c r="B153" s="16" t="s">
        <v>65</v>
      </c>
      <c r="C153" s="31" t="s">
        <v>166</v>
      </c>
      <c r="D153" s="12">
        <v>12.57</v>
      </c>
      <c r="E153" s="12">
        <f>'Граждане РБ'!E96</f>
        <v>0.14000000000000001</v>
      </c>
      <c r="F153" s="12">
        <f t="shared" si="16"/>
        <v>12.71</v>
      </c>
      <c r="G153" s="54"/>
      <c r="H153" s="54"/>
      <c r="I153" s="54"/>
      <c r="J153" s="54"/>
      <c r="K153" s="54"/>
      <c r="L153" s="54"/>
    </row>
    <row r="154" spans="1:64" s="55" customFormat="1" ht="15.75">
      <c r="A154" s="30">
        <f>A153+1</f>
        <v>116</v>
      </c>
      <c r="B154" s="16" t="s">
        <v>66</v>
      </c>
      <c r="C154" s="31" t="s">
        <v>166</v>
      </c>
      <c r="D154" s="56">
        <v>6.23</v>
      </c>
      <c r="E154" s="12">
        <f>'Граждане РБ'!E97</f>
        <v>0.14000000000000001</v>
      </c>
      <c r="F154" s="12">
        <f t="shared" si="16"/>
        <v>6.37</v>
      </c>
      <c r="G154" s="54"/>
      <c r="H154" s="54"/>
      <c r="I154" s="54"/>
      <c r="J154" s="54"/>
      <c r="K154" s="54"/>
      <c r="L154" s="54"/>
    </row>
    <row r="155" spans="1:64" s="55" customFormat="1" ht="15.75">
      <c r="A155" s="30">
        <f t="shared" ref="A155:A164" si="17">A154+1</f>
        <v>117</v>
      </c>
      <c r="B155" s="16" t="s">
        <v>67</v>
      </c>
      <c r="C155" s="31" t="s">
        <v>166</v>
      </c>
      <c r="D155" s="12">
        <v>9.24</v>
      </c>
      <c r="E155" s="12">
        <f>'Граждане РБ'!E98</f>
        <v>0.27</v>
      </c>
      <c r="F155" s="12">
        <f t="shared" si="16"/>
        <v>9.51</v>
      </c>
      <c r="G155" s="54"/>
      <c r="H155" s="54"/>
      <c r="I155" s="54"/>
      <c r="J155" s="54"/>
      <c r="K155" s="54"/>
      <c r="L155" s="54"/>
    </row>
    <row r="156" spans="1:64" s="55" customFormat="1" ht="31.5">
      <c r="A156" s="30">
        <f t="shared" si="17"/>
        <v>118</v>
      </c>
      <c r="B156" s="16" t="s">
        <v>68</v>
      </c>
      <c r="C156" s="31" t="s">
        <v>166</v>
      </c>
      <c r="D156" s="12">
        <v>15.58</v>
      </c>
      <c r="E156" s="12">
        <f>'Граждане РБ'!E99</f>
        <v>0.27</v>
      </c>
      <c r="F156" s="12">
        <f t="shared" si="16"/>
        <v>15.85</v>
      </c>
      <c r="G156" s="54"/>
      <c r="H156" s="54"/>
      <c r="I156" s="54"/>
      <c r="J156" s="54"/>
      <c r="K156" s="54"/>
      <c r="L156" s="54"/>
    </row>
    <row r="157" spans="1:64" s="55" customFormat="1" ht="15.75">
      <c r="A157" s="30">
        <f t="shared" si="17"/>
        <v>119</v>
      </c>
      <c r="B157" s="16" t="s">
        <v>69</v>
      </c>
      <c r="C157" s="31" t="s">
        <v>166</v>
      </c>
      <c r="D157" s="12">
        <v>15.57</v>
      </c>
      <c r="E157" s="12">
        <f>'Граждане РБ'!E100</f>
        <v>0.14000000000000001</v>
      </c>
      <c r="F157" s="12">
        <f t="shared" si="16"/>
        <v>15.71</v>
      </c>
      <c r="G157" s="54"/>
      <c r="H157" s="54"/>
      <c r="I157" s="54"/>
      <c r="J157" s="54"/>
      <c r="K157" s="54"/>
      <c r="L157" s="54"/>
    </row>
    <row r="158" spans="1:64" s="55" customFormat="1" ht="15.75">
      <c r="A158" s="30">
        <f t="shared" si="17"/>
        <v>120</v>
      </c>
      <c r="B158" s="16" t="s">
        <v>70</v>
      </c>
      <c r="C158" s="31" t="s">
        <v>166</v>
      </c>
      <c r="D158" s="12">
        <v>9.23</v>
      </c>
      <c r="E158" s="12">
        <f>'Граждане РБ'!E101</f>
        <v>0.14000000000000001</v>
      </c>
      <c r="F158" s="12">
        <f t="shared" si="16"/>
        <v>9.370000000000001</v>
      </c>
      <c r="G158" s="54"/>
      <c r="H158" s="54"/>
      <c r="I158" s="54"/>
      <c r="J158" s="54"/>
      <c r="K158" s="54"/>
      <c r="L158" s="54"/>
    </row>
    <row r="159" spans="1:64" s="55" customFormat="1" ht="15.75">
      <c r="A159" s="30">
        <f t="shared" si="17"/>
        <v>121</v>
      </c>
      <c r="B159" s="16" t="s">
        <v>71</v>
      </c>
      <c r="C159" s="31" t="s">
        <v>166</v>
      </c>
      <c r="D159" s="12">
        <v>12.57</v>
      </c>
      <c r="E159" s="12">
        <f>'Граждане РБ'!E102</f>
        <v>0.14000000000000001</v>
      </c>
      <c r="F159" s="12">
        <f t="shared" si="16"/>
        <v>12.71</v>
      </c>
      <c r="G159" s="54"/>
      <c r="H159" s="54"/>
      <c r="I159" s="54"/>
      <c r="J159" s="54"/>
      <c r="K159" s="54"/>
      <c r="L159" s="54"/>
    </row>
    <row r="160" spans="1:64" s="55" customFormat="1" ht="15.75">
      <c r="A160" s="30">
        <f t="shared" si="17"/>
        <v>122</v>
      </c>
      <c r="B160" s="16" t="s">
        <v>72</v>
      </c>
      <c r="C160" s="31" t="s">
        <v>166</v>
      </c>
      <c r="D160" s="12">
        <v>12.57</v>
      </c>
      <c r="E160" s="12">
        <f>'Граждане РБ'!E103</f>
        <v>0.14000000000000001</v>
      </c>
      <c r="F160" s="12">
        <f t="shared" si="16"/>
        <v>12.71</v>
      </c>
      <c r="G160" s="54"/>
      <c r="H160" s="54"/>
      <c r="I160" s="54"/>
      <c r="J160" s="54"/>
      <c r="K160" s="54"/>
      <c r="L160" s="54"/>
    </row>
    <row r="161" spans="1:12" s="55" customFormat="1" ht="15.75">
      <c r="A161" s="30">
        <f t="shared" si="17"/>
        <v>123</v>
      </c>
      <c r="B161" s="16" t="s">
        <v>73</v>
      </c>
      <c r="C161" s="31" t="s">
        <v>166</v>
      </c>
      <c r="D161" s="12">
        <v>12.57</v>
      </c>
      <c r="E161" s="12">
        <f>'Граждане РБ'!E104</f>
        <v>0.21</v>
      </c>
      <c r="F161" s="12">
        <f t="shared" si="16"/>
        <v>12.780000000000001</v>
      </c>
      <c r="G161" s="54"/>
      <c r="H161" s="54"/>
      <c r="I161" s="54"/>
      <c r="J161" s="54"/>
      <c r="K161" s="54"/>
      <c r="L161" s="54"/>
    </row>
    <row r="162" spans="1:12" s="55" customFormat="1" ht="15.75">
      <c r="A162" s="30">
        <f t="shared" si="17"/>
        <v>124</v>
      </c>
      <c r="B162" s="16" t="s">
        <v>74</v>
      </c>
      <c r="C162" s="31" t="s">
        <v>166</v>
      </c>
      <c r="D162" s="12">
        <v>18.68</v>
      </c>
      <c r="E162" s="12">
        <f>'Граждане РБ'!E105</f>
        <v>0.21</v>
      </c>
      <c r="F162" s="12">
        <f t="shared" si="16"/>
        <v>18.89</v>
      </c>
      <c r="G162" s="54"/>
      <c r="H162" s="54"/>
      <c r="I162" s="54"/>
      <c r="J162" s="54"/>
      <c r="K162" s="54"/>
      <c r="L162" s="54"/>
    </row>
    <row r="163" spans="1:12" s="55" customFormat="1" ht="15.75">
      <c r="A163" s="30">
        <f t="shared" si="17"/>
        <v>125</v>
      </c>
      <c r="B163" s="16" t="s">
        <v>75</v>
      </c>
      <c r="C163" s="31" t="s">
        <v>166</v>
      </c>
      <c r="D163" s="12">
        <v>18.690000000000001</v>
      </c>
      <c r="E163" s="12">
        <f>'Граждане РБ'!E106</f>
        <v>0.33</v>
      </c>
      <c r="F163" s="12">
        <f t="shared" si="16"/>
        <v>19.02</v>
      </c>
      <c r="G163" s="54"/>
      <c r="H163" s="54"/>
      <c r="I163" s="54"/>
      <c r="J163" s="54"/>
      <c r="K163" s="54"/>
      <c r="L163" s="54"/>
    </row>
    <row r="164" spans="1:12" s="55" customFormat="1" ht="48" customHeight="1">
      <c r="A164" s="30">
        <f t="shared" si="17"/>
        <v>126</v>
      </c>
      <c r="B164" s="16" t="s">
        <v>76</v>
      </c>
      <c r="C164" s="31" t="s">
        <v>166</v>
      </c>
      <c r="D164" s="12">
        <v>31.25</v>
      </c>
      <c r="E164" s="12">
        <f>'Граждане РБ'!E107</f>
        <v>0.27</v>
      </c>
      <c r="F164" s="12">
        <f t="shared" si="16"/>
        <v>31.52</v>
      </c>
      <c r="G164" s="54"/>
      <c r="H164" s="54"/>
      <c r="I164" s="54"/>
      <c r="J164" s="54"/>
      <c r="K164" s="54"/>
      <c r="L164" s="54"/>
    </row>
    <row r="165" spans="1:12" s="55" customFormat="1" ht="15.75">
      <c r="A165" s="30"/>
      <c r="B165" s="39" t="s">
        <v>243</v>
      </c>
      <c r="C165" s="31"/>
      <c r="D165" s="12"/>
      <c r="E165" s="12"/>
      <c r="F165" s="12"/>
      <c r="G165" s="54"/>
      <c r="H165" s="54"/>
      <c r="I165" s="54"/>
      <c r="J165" s="54"/>
      <c r="K165" s="54"/>
      <c r="L165" s="54"/>
    </row>
    <row r="166" spans="1:12" s="55" customFormat="1" ht="16.5" customHeight="1">
      <c r="A166" s="30">
        <f>A164+1</f>
        <v>127</v>
      </c>
      <c r="B166" s="11" t="s">
        <v>77</v>
      </c>
      <c r="C166" s="31" t="s">
        <v>166</v>
      </c>
      <c r="D166" s="12">
        <v>12.57</v>
      </c>
      <c r="E166" s="12">
        <f>'Граждане РБ'!E109</f>
        <v>0.14000000000000001</v>
      </c>
      <c r="F166" s="12">
        <f t="shared" si="16"/>
        <v>12.71</v>
      </c>
      <c r="G166" s="54"/>
      <c r="H166" s="54"/>
      <c r="I166" s="54"/>
      <c r="J166" s="54"/>
      <c r="K166" s="54"/>
      <c r="L166" s="54"/>
    </row>
    <row r="167" spans="1:12" s="55" customFormat="1" ht="16.5" customHeight="1">
      <c r="A167" s="30">
        <f>A166+1</f>
        <v>128</v>
      </c>
      <c r="B167" s="11" t="s">
        <v>80</v>
      </c>
      <c r="C167" s="31" t="s">
        <v>166</v>
      </c>
      <c r="D167" s="56">
        <v>15.58</v>
      </c>
      <c r="E167" s="12">
        <f>'Граждане РБ'!E110</f>
        <v>0.27</v>
      </c>
      <c r="F167" s="12">
        <f t="shared" si="16"/>
        <v>15.85</v>
      </c>
      <c r="G167" s="54"/>
      <c r="H167" s="54"/>
      <c r="I167" s="54"/>
      <c r="J167" s="54"/>
      <c r="K167" s="54"/>
      <c r="L167" s="54"/>
    </row>
    <row r="168" spans="1:12" s="55" customFormat="1" ht="15.75">
      <c r="A168" s="30">
        <f>A167+1</f>
        <v>129</v>
      </c>
      <c r="B168" s="11" t="s">
        <v>81</v>
      </c>
      <c r="C168" s="31" t="s">
        <v>166</v>
      </c>
      <c r="D168" s="56">
        <v>6.23</v>
      </c>
      <c r="E168" s="12">
        <f>'Граждане РБ'!E111</f>
        <v>0.14000000000000001</v>
      </c>
      <c r="F168" s="12">
        <f t="shared" si="16"/>
        <v>6.37</v>
      </c>
      <c r="G168" s="54"/>
      <c r="H168" s="54"/>
      <c r="I168" s="54"/>
      <c r="J168" s="54"/>
      <c r="K168" s="54"/>
      <c r="L168" s="54"/>
    </row>
    <row r="169" spans="1:12" s="55" customFormat="1" ht="15.75">
      <c r="A169" s="30">
        <f>A168+1</f>
        <v>130</v>
      </c>
      <c r="B169" s="11" t="s">
        <v>82</v>
      </c>
      <c r="C169" s="31" t="s">
        <v>166</v>
      </c>
      <c r="D169" s="56">
        <v>6.23</v>
      </c>
      <c r="E169" s="12">
        <f>'Граждане РБ'!E112</f>
        <v>0.14000000000000001</v>
      </c>
      <c r="F169" s="12">
        <f t="shared" si="16"/>
        <v>6.37</v>
      </c>
      <c r="G169" s="54"/>
      <c r="H169" s="54"/>
      <c r="I169" s="54"/>
      <c r="J169" s="54"/>
      <c r="K169" s="54"/>
      <c r="L169" s="54"/>
    </row>
    <row r="170" spans="1:12" s="55" customFormat="1" ht="15.75">
      <c r="A170" s="30">
        <f>A169+1</f>
        <v>131</v>
      </c>
      <c r="B170" s="11" t="s">
        <v>83</v>
      </c>
      <c r="C170" s="31" t="s">
        <v>166</v>
      </c>
      <c r="D170" s="56">
        <v>29.08</v>
      </c>
      <c r="E170" s="12">
        <f>'Граждане РБ'!E113</f>
        <v>0.27</v>
      </c>
      <c r="F170" s="12">
        <f t="shared" si="16"/>
        <v>29.349999999999998</v>
      </c>
      <c r="G170" s="54"/>
      <c r="H170" s="54"/>
      <c r="I170" s="54"/>
      <c r="J170" s="54"/>
      <c r="K170" s="54"/>
      <c r="L170" s="54"/>
    </row>
    <row r="171" spans="1:12" s="55" customFormat="1" ht="15.75">
      <c r="A171" s="30">
        <f>A170+1</f>
        <v>132</v>
      </c>
      <c r="B171" s="11" t="s">
        <v>84</v>
      </c>
      <c r="C171" s="31" t="s">
        <v>166</v>
      </c>
      <c r="D171" s="56">
        <v>6.23</v>
      </c>
      <c r="E171" s="12">
        <f>'Граждане РБ'!E114</f>
        <v>0.14000000000000001</v>
      </c>
      <c r="F171" s="12">
        <f t="shared" si="16"/>
        <v>6.37</v>
      </c>
      <c r="G171" s="54"/>
      <c r="H171" s="54"/>
      <c r="I171" s="54"/>
      <c r="J171" s="54"/>
      <c r="K171" s="54"/>
      <c r="L171" s="54"/>
    </row>
    <row r="172" spans="1:12" s="55" customFormat="1" ht="15.75">
      <c r="A172" s="30"/>
      <c r="B172" s="32" t="s">
        <v>244</v>
      </c>
      <c r="C172" s="31"/>
      <c r="D172" s="56"/>
      <c r="E172" s="12"/>
      <c r="F172" s="12"/>
      <c r="G172" s="54"/>
      <c r="H172" s="54"/>
      <c r="I172" s="54"/>
      <c r="J172" s="54"/>
      <c r="K172" s="54"/>
      <c r="L172" s="54"/>
    </row>
    <row r="173" spans="1:12" s="55" customFormat="1" ht="15.75">
      <c r="A173" s="30">
        <f>A171+1</f>
        <v>133</v>
      </c>
      <c r="B173" s="16" t="s">
        <v>78</v>
      </c>
      <c r="C173" s="31" t="s">
        <v>166</v>
      </c>
      <c r="D173" s="12">
        <v>9.23</v>
      </c>
      <c r="E173" s="12">
        <f>'Граждане РБ'!E116</f>
        <v>0.14000000000000001</v>
      </c>
      <c r="F173" s="12">
        <f t="shared" si="16"/>
        <v>9.370000000000001</v>
      </c>
      <c r="G173" s="54"/>
      <c r="H173" s="54"/>
      <c r="I173" s="54"/>
      <c r="J173" s="54"/>
      <c r="K173" s="54"/>
      <c r="L173" s="54"/>
    </row>
    <row r="174" spans="1:12" s="55" customFormat="1" ht="15.75">
      <c r="A174" s="30">
        <f>A173+1</f>
        <v>134</v>
      </c>
      <c r="B174" s="11" t="s">
        <v>79</v>
      </c>
      <c r="C174" s="31" t="s">
        <v>166</v>
      </c>
      <c r="D174" s="56">
        <v>15.57</v>
      </c>
      <c r="E174" s="12">
        <f>'Граждане РБ'!E117</f>
        <v>0.14000000000000001</v>
      </c>
      <c r="F174" s="12">
        <f t="shared" si="16"/>
        <v>15.71</v>
      </c>
      <c r="G174" s="54"/>
      <c r="H174" s="54"/>
      <c r="I174" s="54"/>
      <c r="J174" s="54"/>
      <c r="K174" s="54"/>
      <c r="L174" s="54"/>
    </row>
    <row r="175" spans="1:12" s="58" customFormat="1" ht="17.25" customHeight="1">
      <c r="A175" s="30">
        <f>A174+1</f>
        <v>135</v>
      </c>
      <c r="B175" s="16" t="s">
        <v>209</v>
      </c>
      <c r="C175" s="31" t="s">
        <v>166</v>
      </c>
      <c r="D175" s="12">
        <v>28.02</v>
      </c>
      <c r="E175" s="12">
        <f>'Граждане РБ'!E118</f>
        <v>0.21</v>
      </c>
      <c r="F175" s="12">
        <f t="shared" si="16"/>
        <v>28.23</v>
      </c>
      <c r="G175" s="57"/>
      <c r="H175" s="57"/>
      <c r="I175" s="57"/>
      <c r="J175" s="57"/>
      <c r="K175" s="57"/>
      <c r="L175" s="57"/>
    </row>
    <row r="176" spans="1:12" s="58" customFormat="1" ht="48" customHeight="1">
      <c r="A176" s="30">
        <f>A175+1</f>
        <v>136</v>
      </c>
      <c r="B176" s="16" t="s">
        <v>85</v>
      </c>
      <c r="C176" s="31" t="s">
        <v>166</v>
      </c>
      <c r="D176" s="12">
        <v>18.690000000000001</v>
      </c>
      <c r="E176" s="12">
        <f>'Граждане РБ'!E119</f>
        <v>0.27</v>
      </c>
      <c r="F176" s="12">
        <f t="shared" si="16"/>
        <v>18.96</v>
      </c>
      <c r="G176" s="57"/>
      <c r="H176" s="57"/>
      <c r="I176" s="57"/>
      <c r="J176" s="57"/>
      <c r="K176" s="57"/>
      <c r="L176" s="57"/>
    </row>
    <row r="177" spans="1:72" s="58" customFormat="1" ht="47.25">
      <c r="A177" s="30">
        <f>A176+1</f>
        <v>137</v>
      </c>
      <c r="B177" s="16" t="s">
        <v>86</v>
      </c>
      <c r="C177" s="31" t="s">
        <v>166</v>
      </c>
      <c r="D177" s="12">
        <v>18.690000000000001</v>
      </c>
      <c r="E177" s="12">
        <f>'Граждане РБ'!E120</f>
        <v>0.27</v>
      </c>
      <c r="F177" s="12">
        <f t="shared" si="16"/>
        <v>18.96</v>
      </c>
      <c r="G177" s="57"/>
      <c r="H177" s="57"/>
      <c r="I177" s="57"/>
      <c r="J177" s="57"/>
      <c r="K177" s="57"/>
      <c r="L177" s="57"/>
    </row>
    <row r="178" spans="1:72" s="58" customFormat="1" ht="15.75">
      <c r="A178" s="30">
        <f>A177+1</f>
        <v>138</v>
      </c>
      <c r="B178" s="16" t="s">
        <v>87</v>
      </c>
      <c r="C178" s="31" t="s">
        <v>166</v>
      </c>
      <c r="D178" s="12">
        <v>42.76</v>
      </c>
      <c r="E178" s="12">
        <f>'Граждане РБ'!E121</f>
        <v>0.27</v>
      </c>
      <c r="F178" s="12">
        <f t="shared" si="16"/>
        <v>43.03</v>
      </c>
      <c r="G178" s="57"/>
      <c r="H178" s="57"/>
      <c r="I178" s="57"/>
      <c r="J178" s="57"/>
      <c r="K178" s="57"/>
      <c r="L178" s="57"/>
    </row>
    <row r="179" spans="1:72" s="54" customFormat="1" ht="15.75">
      <c r="A179" s="170" t="s">
        <v>88</v>
      </c>
      <c r="B179" s="170"/>
      <c r="C179" s="170"/>
      <c r="D179" s="170"/>
      <c r="E179" s="170"/>
      <c r="F179" s="170"/>
    </row>
    <row r="180" spans="1:72" s="59" customFormat="1" ht="15.75">
      <c r="A180" s="43"/>
      <c r="B180" s="171" t="s">
        <v>250</v>
      </c>
      <c r="C180" s="171"/>
      <c r="D180" s="171"/>
      <c r="E180" s="171"/>
      <c r="F180" s="171"/>
    </row>
    <row r="181" spans="1:72" s="60" customFormat="1" ht="15.75" customHeight="1">
      <c r="A181" s="30">
        <f>A178+1</f>
        <v>139</v>
      </c>
      <c r="B181" s="16" t="s">
        <v>89</v>
      </c>
      <c r="C181" s="31" t="s">
        <v>166</v>
      </c>
      <c r="D181" s="56">
        <v>14.02</v>
      </c>
      <c r="E181" s="56">
        <f>'Граждане РБ'!E124</f>
        <v>0.04</v>
      </c>
      <c r="F181" s="12">
        <f>D181+E181</f>
        <v>14.059999999999999</v>
      </c>
      <c r="G181" s="54"/>
      <c r="H181" s="54"/>
      <c r="I181" s="54"/>
      <c r="J181" s="54"/>
      <c r="K181" s="54"/>
      <c r="L181" s="54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</row>
    <row r="182" spans="1:72" s="60" customFormat="1" ht="31.5">
      <c r="A182" s="30">
        <f>A181+1</f>
        <v>140</v>
      </c>
      <c r="B182" s="14" t="s">
        <v>90</v>
      </c>
      <c r="C182" s="31" t="s">
        <v>166</v>
      </c>
      <c r="D182" s="12">
        <v>22.49</v>
      </c>
      <c r="E182" s="56">
        <f>'Граждане РБ'!E125</f>
        <v>0.06</v>
      </c>
      <c r="F182" s="12">
        <f>D182+E182</f>
        <v>22.549999999999997</v>
      </c>
      <c r="G182" s="54"/>
      <c r="H182" s="54"/>
      <c r="I182" s="54"/>
      <c r="J182" s="54"/>
      <c r="K182" s="54"/>
      <c r="L182" s="54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</row>
    <row r="183" spans="1:72" s="59" customFormat="1" ht="15.75">
      <c r="A183" s="43"/>
      <c r="B183" s="172" t="s">
        <v>251</v>
      </c>
      <c r="C183" s="172"/>
      <c r="D183" s="172"/>
      <c r="E183" s="172"/>
      <c r="F183" s="172"/>
    </row>
    <row r="184" spans="1:72" s="60" customFormat="1" ht="48.75" customHeight="1">
      <c r="A184" s="30">
        <f>A182+1</f>
        <v>141</v>
      </c>
      <c r="B184" s="16" t="s">
        <v>91</v>
      </c>
      <c r="C184" s="31" t="s">
        <v>166</v>
      </c>
      <c r="D184" s="12">
        <v>83.08</v>
      </c>
      <c r="E184" s="56">
        <f>'Граждане РБ'!E127</f>
        <v>4.76</v>
      </c>
      <c r="F184" s="12">
        <f>D184+E184</f>
        <v>87.84</v>
      </c>
      <c r="G184" s="54"/>
      <c r="H184" s="54"/>
      <c r="I184" s="54"/>
      <c r="J184" s="54"/>
      <c r="K184" s="54"/>
      <c r="L184" s="54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</row>
    <row r="185" spans="1:72" s="60" customFormat="1" ht="31.5">
      <c r="A185" s="30">
        <f>A184+1</f>
        <v>142</v>
      </c>
      <c r="B185" s="14" t="s">
        <v>228</v>
      </c>
      <c r="C185" s="31" t="s">
        <v>166</v>
      </c>
      <c r="D185" s="12">
        <v>64.78</v>
      </c>
      <c r="E185" s="56">
        <f>'Граждане РБ'!E128</f>
        <v>0</v>
      </c>
      <c r="F185" s="12">
        <f>D185</f>
        <v>64.78</v>
      </c>
      <c r="G185" s="54"/>
      <c r="H185" s="54"/>
      <c r="I185" s="54"/>
      <c r="J185" s="54"/>
      <c r="K185" s="54"/>
      <c r="L185" s="54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</row>
    <row r="186" spans="1:72" s="59" customFormat="1" ht="15.75">
      <c r="A186" s="43"/>
      <c r="B186" s="171" t="s">
        <v>252</v>
      </c>
      <c r="C186" s="171"/>
      <c r="D186" s="171"/>
      <c r="E186" s="171"/>
      <c r="F186" s="171"/>
    </row>
    <row r="187" spans="1:72" s="60" customFormat="1" ht="31.5">
      <c r="A187" s="30">
        <f>A185+1</f>
        <v>143</v>
      </c>
      <c r="B187" s="16" t="s">
        <v>92</v>
      </c>
      <c r="C187" s="31" t="s">
        <v>166</v>
      </c>
      <c r="D187" s="56">
        <v>17.22</v>
      </c>
      <c r="E187" s="56">
        <f>'Граждане РБ'!E130</f>
        <v>1.32</v>
      </c>
      <c r="F187" s="12">
        <f>D187+E187</f>
        <v>18.54</v>
      </c>
      <c r="G187" s="54"/>
      <c r="H187" s="54"/>
      <c r="I187" s="54"/>
      <c r="J187" s="54"/>
      <c r="K187" s="54"/>
      <c r="L187" s="54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</row>
    <row r="188" spans="1:72" s="60" customFormat="1" ht="31.5">
      <c r="A188" s="30">
        <f>A187+1</f>
        <v>144</v>
      </c>
      <c r="B188" s="14" t="s">
        <v>93</v>
      </c>
      <c r="C188" s="31" t="s">
        <v>166</v>
      </c>
      <c r="D188" s="12">
        <v>15.23</v>
      </c>
      <c r="E188" s="56">
        <f>'Граждане РБ'!E131</f>
        <v>1.42</v>
      </c>
      <c r="F188" s="12">
        <f>D188+E188</f>
        <v>16.649999999999999</v>
      </c>
      <c r="G188" s="54"/>
      <c r="H188" s="54"/>
      <c r="I188" s="54"/>
      <c r="J188" s="54"/>
      <c r="K188" s="54"/>
      <c r="L188" s="54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</row>
    <row r="189" spans="1:72" s="60" customFormat="1" ht="15.75">
      <c r="A189" s="30">
        <f>A188+1</f>
        <v>145</v>
      </c>
      <c r="B189" s="14" t="s">
        <v>94</v>
      </c>
      <c r="C189" s="31" t="s">
        <v>166</v>
      </c>
      <c r="D189" s="12">
        <v>4.84</v>
      </c>
      <c r="E189" s="56">
        <f>'Граждане РБ'!E132</f>
        <v>0</v>
      </c>
      <c r="F189" s="12">
        <f>D189</f>
        <v>4.84</v>
      </c>
      <c r="G189" s="54"/>
      <c r="H189" s="54"/>
      <c r="I189" s="54"/>
      <c r="J189" s="54"/>
      <c r="K189" s="54"/>
      <c r="L189" s="54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</row>
    <row r="190" spans="1:72" s="59" customFormat="1" ht="15.75">
      <c r="A190" s="43"/>
      <c r="B190" s="172" t="s">
        <v>253</v>
      </c>
      <c r="C190" s="172"/>
      <c r="D190" s="172"/>
      <c r="E190" s="172"/>
      <c r="F190" s="172"/>
    </row>
    <row r="191" spans="1:72" s="59" customFormat="1" ht="48.75" customHeight="1">
      <c r="A191" s="43">
        <f>A189+1</f>
        <v>146</v>
      </c>
      <c r="B191" s="44" t="s">
        <v>254</v>
      </c>
      <c r="C191" s="45" t="s">
        <v>166</v>
      </c>
      <c r="D191" s="47">
        <v>65.63</v>
      </c>
      <c r="E191" s="56">
        <f>'Граждане РБ'!E134</f>
        <v>0</v>
      </c>
      <c r="F191" s="12">
        <f>D191</f>
        <v>65.63</v>
      </c>
    </row>
    <row r="192" spans="1:72" s="61" customFormat="1" ht="15.75">
      <c r="A192" s="175" t="s">
        <v>95</v>
      </c>
      <c r="B192" s="175"/>
      <c r="C192" s="175"/>
      <c r="D192" s="175"/>
      <c r="E192" s="175"/>
      <c r="F192" s="17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</row>
    <row r="193" spans="1:64" s="61" customFormat="1" ht="15.75">
      <c r="A193" s="51"/>
      <c r="B193" s="40" t="s">
        <v>245</v>
      </c>
      <c r="C193" s="51"/>
      <c r="D193" s="42"/>
      <c r="E193" s="42"/>
      <c r="F193" s="42"/>
      <c r="G193" s="54"/>
      <c r="H193" s="54"/>
      <c r="I193" s="54"/>
      <c r="J193" s="54"/>
      <c r="K193" s="54"/>
      <c r="L193" s="54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</row>
    <row r="194" spans="1:64" s="55" customFormat="1" ht="15.75">
      <c r="A194" s="30">
        <f>A191+1</f>
        <v>147</v>
      </c>
      <c r="B194" s="17" t="s">
        <v>96</v>
      </c>
      <c r="C194" s="30" t="s">
        <v>166</v>
      </c>
      <c r="D194" s="12">
        <v>1.21</v>
      </c>
      <c r="E194" s="13">
        <f>'Граждане РБ'!E137</f>
        <v>1.21</v>
      </c>
      <c r="F194" s="13">
        <f t="shared" ref="F194:F201" si="18">E194+D194</f>
        <v>2.42</v>
      </c>
    </row>
    <row r="195" spans="1:64" s="55" customFormat="1" ht="31.5">
      <c r="A195" s="30">
        <f t="shared" ref="A195:A212" si="19">A194+1</f>
        <v>148</v>
      </c>
      <c r="B195" s="17" t="s">
        <v>97</v>
      </c>
      <c r="C195" s="30" t="s">
        <v>166</v>
      </c>
      <c r="D195" s="12">
        <v>1.4</v>
      </c>
      <c r="E195" s="13">
        <f>'Граждане РБ'!E138</f>
        <v>1.51</v>
      </c>
      <c r="F195" s="13">
        <f t="shared" si="18"/>
        <v>2.91</v>
      </c>
    </row>
    <row r="196" spans="1:64" s="55" customFormat="1" ht="15.75">
      <c r="A196" s="30"/>
      <c r="B196" s="41" t="s">
        <v>246</v>
      </c>
      <c r="C196" s="30"/>
      <c r="D196" s="12"/>
      <c r="E196" s="13"/>
      <c r="F196" s="12"/>
      <c r="G196" s="54"/>
      <c r="H196" s="54"/>
      <c r="I196" s="54"/>
      <c r="J196" s="54"/>
      <c r="K196" s="54"/>
      <c r="L196" s="54"/>
    </row>
    <row r="197" spans="1:64" s="55" customFormat="1" ht="47.25">
      <c r="A197" s="30">
        <f>A195+1</f>
        <v>149</v>
      </c>
      <c r="B197" s="17" t="s">
        <v>98</v>
      </c>
      <c r="C197" s="30" t="s">
        <v>166</v>
      </c>
      <c r="D197" s="12">
        <v>7.32</v>
      </c>
      <c r="E197" s="13">
        <f>'Граждане РБ'!E140</f>
        <v>0.83</v>
      </c>
      <c r="F197" s="13">
        <f t="shared" si="18"/>
        <v>8.15</v>
      </c>
    </row>
    <row r="198" spans="1:64" s="55" customFormat="1" ht="47.25">
      <c r="A198" s="30">
        <f t="shared" si="19"/>
        <v>150</v>
      </c>
      <c r="B198" s="17" t="s">
        <v>99</v>
      </c>
      <c r="C198" s="30" t="s">
        <v>166</v>
      </c>
      <c r="D198" s="12">
        <v>12.55</v>
      </c>
      <c r="E198" s="13">
        <f>'Граждане РБ'!E141</f>
        <v>1.04</v>
      </c>
      <c r="F198" s="13">
        <f t="shared" si="18"/>
        <v>13.59</v>
      </c>
    </row>
    <row r="199" spans="1:64" s="55" customFormat="1" ht="15.75">
      <c r="A199" s="30">
        <f t="shared" si="19"/>
        <v>151</v>
      </c>
      <c r="B199" s="17" t="s">
        <v>277</v>
      </c>
      <c r="C199" s="30" t="s">
        <v>166</v>
      </c>
      <c r="D199" s="12">
        <v>2.4700000000000002</v>
      </c>
      <c r="E199" s="13">
        <f>'Граждане РБ'!E142</f>
        <v>0.06</v>
      </c>
      <c r="F199" s="13">
        <f t="shared" si="18"/>
        <v>2.5300000000000002</v>
      </c>
    </row>
    <row r="200" spans="1:64" s="55" customFormat="1" ht="31.5">
      <c r="A200" s="30">
        <f t="shared" si="19"/>
        <v>152</v>
      </c>
      <c r="B200" s="17" t="s">
        <v>100</v>
      </c>
      <c r="C200" s="30" t="s">
        <v>166</v>
      </c>
      <c r="D200" s="12">
        <v>2.2599999999999998</v>
      </c>
      <c r="E200" s="13">
        <v>0.37</v>
      </c>
      <c r="F200" s="13">
        <f t="shared" si="18"/>
        <v>2.63</v>
      </c>
    </row>
    <row r="201" spans="1:64" s="55" customFormat="1" ht="31.5">
      <c r="A201" s="30">
        <f t="shared" si="19"/>
        <v>153</v>
      </c>
      <c r="B201" s="17" t="s">
        <v>101</v>
      </c>
      <c r="C201" s="30" t="s">
        <v>166</v>
      </c>
      <c r="D201" s="12">
        <v>2.2599999999999998</v>
      </c>
      <c r="E201" s="13">
        <f>'Граждане РБ'!E144</f>
        <v>0.37</v>
      </c>
      <c r="F201" s="13">
        <f t="shared" si="18"/>
        <v>2.63</v>
      </c>
    </row>
    <row r="202" spans="1:64" s="55" customFormat="1" ht="15.75">
      <c r="A202" s="30"/>
      <c r="B202" s="41" t="s">
        <v>247</v>
      </c>
      <c r="C202" s="30"/>
      <c r="D202" s="12"/>
      <c r="E202" s="13"/>
      <c r="F202" s="12"/>
      <c r="G202" s="54"/>
      <c r="H202" s="54"/>
      <c r="I202" s="54"/>
      <c r="J202" s="54"/>
      <c r="K202" s="54"/>
      <c r="L202" s="54"/>
    </row>
    <row r="203" spans="1:64" s="55" customFormat="1" ht="15.75">
      <c r="A203" s="30">
        <f>A201+1</f>
        <v>154</v>
      </c>
      <c r="B203" s="17" t="s">
        <v>105</v>
      </c>
      <c r="C203" s="30" t="s">
        <v>166</v>
      </c>
      <c r="D203" s="12">
        <v>2.52</v>
      </c>
      <c r="E203" s="13">
        <f>'Граждане РБ'!E146</f>
        <v>0.32</v>
      </c>
      <c r="F203" s="13">
        <f t="shared" ref="F203:F212" si="20">E203+D203</f>
        <v>2.84</v>
      </c>
    </row>
    <row r="204" spans="1:64" s="55" customFormat="1" ht="15.75">
      <c r="A204" s="30">
        <f t="shared" si="19"/>
        <v>155</v>
      </c>
      <c r="B204" s="17" t="s">
        <v>106</v>
      </c>
      <c r="C204" s="30" t="s">
        <v>166</v>
      </c>
      <c r="D204" s="12">
        <v>4.04</v>
      </c>
      <c r="E204" s="13">
        <f>'Граждане РБ'!E147</f>
        <v>0.5</v>
      </c>
      <c r="F204" s="13">
        <f t="shared" si="20"/>
        <v>4.54</v>
      </c>
    </row>
    <row r="205" spans="1:64" s="55" customFormat="1" ht="15.75">
      <c r="A205" s="30">
        <f t="shared" si="19"/>
        <v>156</v>
      </c>
      <c r="B205" s="17" t="s">
        <v>107</v>
      </c>
      <c r="C205" s="30" t="s">
        <v>166</v>
      </c>
      <c r="D205" s="12">
        <v>3.38</v>
      </c>
      <c r="E205" s="13">
        <f>'Граждане РБ'!E148</f>
        <v>0.14000000000000001</v>
      </c>
      <c r="F205" s="13">
        <f t="shared" si="20"/>
        <v>3.52</v>
      </c>
    </row>
    <row r="206" spans="1:64" s="55" customFormat="1" ht="31.5">
      <c r="A206" s="30">
        <f t="shared" si="19"/>
        <v>157</v>
      </c>
      <c r="B206" s="17" t="s">
        <v>108</v>
      </c>
      <c r="C206" s="30" t="s">
        <v>166</v>
      </c>
      <c r="D206" s="12">
        <v>2.95</v>
      </c>
      <c r="E206" s="13">
        <f>'Граждане РБ'!E149</f>
        <v>0.48</v>
      </c>
      <c r="F206" s="13">
        <f t="shared" si="20"/>
        <v>3.43</v>
      </c>
    </row>
    <row r="207" spans="1:64" s="55" customFormat="1" ht="16.5" customHeight="1">
      <c r="A207" s="30">
        <f t="shared" si="19"/>
        <v>158</v>
      </c>
      <c r="B207" s="17" t="s">
        <v>109</v>
      </c>
      <c r="C207" s="30" t="s">
        <v>166</v>
      </c>
      <c r="D207" s="12">
        <v>2.37</v>
      </c>
      <c r="E207" s="13">
        <f>'Граждане РБ'!E150</f>
        <v>0.78</v>
      </c>
      <c r="F207" s="13">
        <f t="shared" si="20"/>
        <v>3.1500000000000004</v>
      </c>
    </row>
    <row r="208" spans="1:64" s="55" customFormat="1" ht="31.5">
      <c r="A208" s="30">
        <f t="shared" si="19"/>
        <v>159</v>
      </c>
      <c r="B208" s="17" t="s">
        <v>110</v>
      </c>
      <c r="C208" s="30" t="s">
        <v>166</v>
      </c>
      <c r="D208" s="12">
        <v>2.37</v>
      </c>
      <c r="E208" s="13">
        <f>'Граждане РБ'!E151</f>
        <v>0.78</v>
      </c>
      <c r="F208" s="13">
        <f t="shared" si="20"/>
        <v>3.1500000000000004</v>
      </c>
    </row>
    <row r="209" spans="1:72" s="55" customFormat="1" ht="31.5">
      <c r="A209" s="30">
        <f t="shared" si="19"/>
        <v>160</v>
      </c>
      <c r="B209" s="17" t="s">
        <v>111</v>
      </c>
      <c r="C209" s="30" t="s">
        <v>166</v>
      </c>
      <c r="D209" s="12">
        <v>2.83</v>
      </c>
      <c r="E209" s="13">
        <f>'Граждане РБ'!E152</f>
        <v>1.4</v>
      </c>
      <c r="F209" s="13">
        <f t="shared" si="20"/>
        <v>4.2300000000000004</v>
      </c>
    </row>
    <row r="210" spans="1:72" s="55" customFormat="1" ht="15.75">
      <c r="A210" s="30">
        <f t="shared" si="19"/>
        <v>161</v>
      </c>
      <c r="B210" s="17" t="s">
        <v>112</v>
      </c>
      <c r="C210" s="30" t="s">
        <v>166</v>
      </c>
      <c r="D210" s="12">
        <v>0.95</v>
      </c>
      <c r="E210" s="13">
        <f>'Граждане РБ'!E153</f>
        <v>0.15</v>
      </c>
      <c r="F210" s="13">
        <f t="shared" si="20"/>
        <v>1.0999999999999999</v>
      </c>
    </row>
    <row r="211" spans="1:72" s="55" customFormat="1" ht="15.75">
      <c r="A211" s="30">
        <f t="shared" si="19"/>
        <v>162</v>
      </c>
      <c r="B211" s="17" t="s">
        <v>113</v>
      </c>
      <c r="C211" s="30" t="s">
        <v>166</v>
      </c>
      <c r="D211" s="12">
        <v>0.98</v>
      </c>
      <c r="E211" s="13">
        <f>'Граждане РБ'!E154</f>
        <v>0.6</v>
      </c>
      <c r="F211" s="13">
        <f t="shared" si="20"/>
        <v>1.58</v>
      </c>
    </row>
    <row r="212" spans="1:72" s="55" customFormat="1" ht="15.75">
      <c r="A212" s="30">
        <f t="shared" si="19"/>
        <v>163</v>
      </c>
      <c r="B212" s="17" t="s">
        <v>114</v>
      </c>
      <c r="C212" s="30" t="s">
        <v>166</v>
      </c>
      <c r="D212" s="12">
        <v>0.98</v>
      </c>
      <c r="E212" s="13">
        <f>'Граждане РБ'!E155</f>
        <v>0.6</v>
      </c>
      <c r="F212" s="13">
        <f t="shared" si="20"/>
        <v>1.58</v>
      </c>
    </row>
    <row r="213" spans="1:72" s="55" customFormat="1" ht="15.75">
      <c r="A213" s="30"/>
      <c r="B213" s="41" t="s">
        <v>248</v>
      </c>
      <c r="C213" s="30"/>
      <c r="D213" s="12"/>
      <c r="E213" s="13"/>
      <c r="F213" s="12"/>
      <c r="G213" s="54"/>
      <c r="H213" s="54"/>
      <c r="I213" s="54"/>
      <c r="J213" s="54"/>
      <c r="K213" s="54"/>
      <c r="L213" s="54"/>
    </row>
    <row r="214" spans="1:72" s="55" customFormat="1" ht="31.5">
      <c r="A214" s="30">
        <f>A212+1</f>
        <v>164</v>
      </c>
      <c r="B214" s="17" t="s">
        <v>102</v>
      </c>
      <c r="C214" s="30" t="s">
        <v>166</v>
      </c>
      <c r="D214" s="12">
        <v>2.23</v>
      </c>
      <c r="E214" s="13">
        <f>'Граждане РБ'!E157</f>
        <v>4.5</v>
      </c>
      <c r="F214" s="13">
        <f>E214+D214</f>
        <v>6.73</v>
      </c>
    </row>
    <row r="215" spans="1:72" s="55" customFormat="1" ht="15.75">
      <c r="A215" s="30">
        <f>A214+1</f>
        <v>165</v>
      </c>
      <c r="B215" s="17" t="str">
        <f>'Граждане РБ'!B158</f>
        <v>Анализ кала на копрограмму</v>
      </c>
      <c r="C215" s="30" t="s">
        <v>166</v>
      </c>
      <c r="D215" s="12">
        <v>6.52</v>
      </c>
      <c r="E215" s="13">
        <f>'Граждане РБ'!E158</f>
        <v>6.14</v>
      </c>
      <c r="F215" s="13">
        <f>E215+D215</f>
        <v>12.66</v>
      </c>
    </row>
    <row r="216" spans="1:72" s="55" customFormat="1" ht="15.75">
      <c r="A216" s="30">
        <f t="shared" ref="A216:A218" si="21">A215+1</f>
        <v>166</v>
      </c>
      <c r="B216" s="17" t="s">
        <v>103</v>
      </c>
      <c r="C216" s="30" t="s">
        <v>166</v>
      </c>
      <c r="D216" s="12">
        <v>1.35</v>
      </c>
      <c r="E216" s="13">
        <f>'Граждане РБ'!E159</f>
        <v>2.2599999999999998</v>
      </c>
      <c r="F216" s="13">
        <f>E216+D216</f>
        <v>3.61</v>
      </c>
    </row>
    <row r="217" spans="1:72" s="55" customFormat="1" ht="15.75">
      <c r="A217" s="30">
        <f t="shared" si="21"/>
        <v>167</v>
      </c>
      <c r="B217" s="17" t="s">
        <v>104</v>
      </c>
      <c r="C217" s="30" t="s">
        <v>166</v>
      </c>
      <c r="D217" s="12">
        <v>2.71</v>
      </c>
      <c r="E217" s="13">
        <f>'Граждане РБ'!E160</f>
        <v>0.06</v>
      </c>
      <c r="F217" s="13">
        <f>E217+D217</f>
        <v>2.77</v>
      </c>
    </row>
    <row r="218" spans="1:72" s="55" customFormat="1" ht="15.75">
      <c r="A218" s="30">
        <f t="shared" si="21"/>
        <v>168</v>
      </c>
      <c r="B218" s="17" t="s">
        <v>210</v>
      </c>
      <c r="C218" s="30" t="s">
        <v>166</v>
      </c>
      <c r="D218" s="12">
        <v>2.71</v>
      </c>
      <c r="E218" s="13">
        <f>'Граждане РБ'!E161</f>
        <v>0.1</v>
      </c>
      <c r="F218" s="13">
        <f>E218+D218</f>
        <v>2.81</v>
      </c>
    </row>
    <row r="219" spans="1:72" s="61" customFormat="1" ht="15.75">
      <c r="A219" s="163" t="s">
        <v>115</v>
      </c>
      <c r="B219" s="163"/>
      <c r="C219" s="163"/>
      <c r="D219" s="163"/>
      <c r="E219" s="163"/>
      <c r="F219" s="163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</row>
    <row r="220" spans="1:72" s="61" customFormat="1" ht="15.75">
      <c r="A220" s="75"/>
      <c r="B220" s="75" t="s">
        <v>219</v>
      </c>
      <c r="C220" s="76"/>
      <c r="D220" s="64"/>
      <c r="E220" s="64"/>
      <c r="F220" s="90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</row>
    <row r="221" spans="1:72" s="60" customFormat="1" ht="15.75">
      <c r="A221" s="30">
        <f>A218+1</f>
        <v>169</v>
      </c>
      <c r="B221" s="14" t="s">
        <v>116</v>
      </c>
      <c r="C221" s="31" t="s">
        <v>167</v>
      </c>
      <c r="D221" s="91">
        <v>2.84</v>
      </c>
      <c r="E221" s="13" t="s">
        <v>224</v>
      </c>
      <c r="F221" s="13">
        <f t="shared" ref="F221:F226" si="22">D221</f>
        <v>2.84</v>
      </c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</row>
    <row r="222" spans="1:72" s="60" customFormat="1" ht="15.75">
      <c r="A222" s="30">
        <f>A221+1</f>
        <v>170</v>
      </c>
      <c r="B222" s="18" t="s">
        <v>117</v>
      </c>
      <c r="C222" s="31" t="s">
        <v>167</v>
      </c>
      <c r="D222" s="86">
        <v>4.28</v>
      </c>
      <c r="E222" s="13" t="s">
        <v>224</v>
      </c>
      <c r="F222" s="13">
        <f t="shared" si="22"/>
        <v>4.28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</row>
    <row r="223" spans="1:72" s="60" customFormat="1" ht="15.75">
      <c r="A223" s="30">
        <f>A222+1</f>
        <v>171</v>
      </c>
      <c r="B223" s="10" t="s">
        <v>118</v>
      </c>
      <c r="C223" s="31" t="s">
        <v>167</v>
      </c>
      <c r="D223" s="12">
        <v>5.72</v>
      </c>
      <c r="E223" s="13" t="s">
        <v>224</v>
      </c>
      <c r="F223" s="13">
        <f t="shared" si="22"/>
        <v>5.72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</row>
    <row r="224" spans="1:72" s="60" customFormat="1" ht="15.75">
      <c r="A224" s="30">
        <f t="shared" ref="A224:A239" si="23">A223+1</f>
        <v>172</v>
      </c>
      <c r="B224" s="10" t="s">
        <v>119</v>
      </c>
      <c r="C224" s="31" t="s">
        <v>167</v>
      </c>
      <c r="D224" s="12">
        <v>5.7</v>
      </c>
      <c r="E224" s="13" t="s">
        <v>224</v>
      </c>
      <c r="F224" s="13">
        <f t="shared" si="22"/>
        <v>5.7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</row>
    <row r="225" spans="1:72" s="60" customFormat="1" ht="15.75">
      <c r="A225" s="30">
        <f t="shared" si="23"/>
        <v>173</v>
      </c>
      <c r="B225" s="10" t="s">
        <v>120</v>
      </c>
      <c r="C225" s="31" t="s">
        <v>167</v>
      </c>
      <c r="D225" s="91">
        <v>2.84</v>
      </c>
      <c r="E225" s="13" t="s">
        <v>224</v>
      </c>
      <c r="F225" s="13">
        <f t="shared" si="22"/>
        <v>2.84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</row>
    <row r="226" spans="1:72" s="60" customFormat="1" ht="15.75">
      <c r="A226" s="30">
        <f t="shared" si="23"/>
        <v>174</v>
      </c>
      <c r="B226" s="10" t="s">
        <v>121</v>
      </c>
      <c r="C226" s="31" t="s">
        <v>167</v>
      </c>
      <c r="D226" s="91">
        <v>2.19</v>
      </c>
      <c r="E226" s="13" t="s">
        <v>224</v>
      </c>
      <c r="F226" s="13">
        <f t="shared" si="22"/>
        <v>2.19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</row>
    <row r="227" spans="1:72" s="60" customFormat="1" ht="15.75">
      <c r="A227" s="30"/>
      <c r="B227" s="52" t="s">
        <v>212</v>
      </c>
      <c r="C227" s="31"/>
      <c r="D227" s="91"/>
      <c r="E227" s="13"/>
      <c r="F227" s="86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</row>
    <row r="228" spans="1:72" s="60" customFormat="1" ht="15.75">
      <c r="A228" s="30">
        <f>A226+1</f>
        <v>175</v>
      </c>
      <c r="B228" s="10" t="s">
        <v>122</v>
      </c>
      <c r="C228" s="31" t="s">
        <v>167</v>
      </c>
      <c r="D228" s="12">
        <v>3.01</v>
      </c>
      <c r="E228" s="13" t="s">
        <v>224</v>
      </c>
      <c r="F228" s="13">
        <f>D228</f>
        <v>3.01</v>
      </c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</row>
    <row r="229" spans="1:72" s="60" customFormat="1" ht="15.75">
      <c r="A229" s="30">
        <f t="shared" si="23"/>
        <v>176</v>
      </c>
      <c r="B229" s="10" t="s">
        <v>123</v>
      </c>
      <c r="C229" s="31" t="s">
        <v>167</v>
      </c>
      <c r="D229" s="12">
        <v>3.37</v>
      </c>
      <c r="E229" s="13" t="s">
        <v>224</v>
      </c>
      <c r="F229" s="13">
        <f>D229</f>
        <v>3.37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</row>
    <row r="230" spans="1:72" s="60" customFormat="1" ht="15.75">
      <c r="A230" s="30">
        <f t="shared" si="23"/>
        <v>177</v>
      </c>
      <c r="B230" s="10" t="s">
        <v>124</v>
      </c>
      <c r="C230" s="31" t="s">
        <v>167</v>
      </c>
      <c r="D230" s="12">
        <v>5.69</v>
      </c>
      <c r="E230" s="13" t="s">
        <v>224</v>
      </c>
      <c r="F230" s="13">
        <f>D230</f>
        <v>5.69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</row>
    <row r="231" spans="1:72" s="60" customFormat="1" ht="15.75">
      <c r="A231" s="30">
        <f t="shared" si="23"/>
        <v>178</v>
      </c>
      <c r="B231" s="10" t="s">
        <v>125</v>
      </c>
      <c r="C231" s="31" t="s">
        <v>167</v>
      </c>
      <c r="D231" s="12">
        <v>4.3099999999999996</v>
      </c>
      <c r="E231" s="13" t="s">
        <v>224</v>
      </c>
      <c r="F231" s="13">
        <f>D231</f>
        <v>4.3099999999999996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</row>
    <row r="232" spans="1:72" s="60" customFormat="1" ht="15.75">
      <c r="A232" s="30"/>
      <c r="B232" s="166" t="s">
        <v>213</v>
      </c>
      <c r="C232" s="166"/>
      <c r="D232" s="166"/>
      <c r="E232" s="13"/>
      <c r="F232" s="8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</row>
    <row r="233" spans="1:72" s="60" customFormat="1" ht="15.75">
      <c r="A233" s="30">
        <f>A231+1</f>
        <v>179</v>
      </c>
      <c r="B233" s="10" t="s">
        <v>126</v>
      </c>
      <c r="C233" s="31" t="s">
        <v>167</v>
      </c>
      <c r="D233" s="86">
        <v>4.3099999999999996</v>
      </c>
      <c r="E233" s="13" t="s">
        <v>224</v>
      </c>
      <c r="F233" s="13">
        <f>D233</f>
        <v>4.3099999999999996</v>
      </c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</row>
    <row r="234" spans="1:72" s="60" customFormat="1" ht="15.75">
      <c r="A234" s="30">
        <f t="shared" si="23"/>
        <v>180</v>
      </c>
      <c r="B234" s="10" t="s">
        <v>127</v>
      </c>
      <c r="C234" s="31" t="s">
        <v>167</v>
      </c>
      <c r="D234" s="86">
        <v>6.47</v>
      </c>
      <c r="E234" s="13" t="s">
        <v>224</v>
      </c>
      <c r="F234" s="13">
        <f>D234</f>
        <v>6.47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</row>
    <row r="235" spans="1:72" s="60" customFormat="1" ht="15.75">
      <c r="A235" s="30">
        <f t="shared" si="23"/>
        <v>181</v>
      </c>
      <c r="B235" s="10" t="s">
        <v>291</v>
      </c>
      <c r="C235" s="31" t="s">
        <v>167</v>
      </c>
      <c r="D235" s="86">
        <v>14.54</v>
      </c>
      <c r="E235" s="13">
        <f>'Граждане РБ'!E178</f>
        <v>0.06</v>
      </c>
      <c r="F235" s="71">
        <f>D235+E235</f>
        <v>14.6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</row>
    <row r="236" spans="1:72" s="60" customFormat="1" ht="15.75">
      <c r="A236" s="30">
        <f t="shared" si="23"/>
        <v>182</v>
      </c>
      <c r="B236" s="10" t="s">
        <v>275</v>
      </c>
      <c r="C236" s="31" t="s">
        <v>167</v>
      </c>
      <c r="D236" s="71">
        <v>6.53</v>
      </c>
      <c r="E236" s="13">
        <f>'Граждане РБ'!E179</f>
        <v>1.62</v>
      </c>
      <c r="F236" s="71">
        <f>D236+E236</f>
        <v>8.15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</row>
    <row r="237" spans="1:72" s="60" customFormat="1" ht="15.75">
      <c r="A237" s="30"/>
      <c r="B237" s="52" t="s">
        <v>214</v>
      </c>
      <c r="C237" s="31"/>
      <c r="D237" s="13"/>
      <c r="E237" s="13"/>
      <c r="F237" s="13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</row>
    <row r="238" spans="1:72" s="60" customFormat="1" ht="19.5" customHeight="1">
      <c r="A238" s="30">
        <f>A236+1</f>
        <v>183</v>
      </c>
      <c r="B238" s="10" t="s">
        <v>128</v>
      </c>
      <c r="C238" s="31" t="s">
        <v>167</v>
      </c>
      <c r="D238" s="13">
        <v>5.24</v>
      </c>
      <c r="E238" s="13" t="s">
        <v>224</v>
      </c>
      <c r="F238" s="13">
        <f>D238</f>
        <v>5.24</v>
      </c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</row>
    <row r="239" spans="1:72" s="60" customFormat="1" ht="15.75">
      <c r="A239" s="30">
        <f t="shared" si="23"/>
        <v>184</v>
      </c>
      <c r="B239" s="10" t="s">
        <v>129</v>
      </c>
      <c r="C239" s="31" t="s">
        <v>167</v>
      </c>
      <c r="D239" s="13">
        <v>6.47</v>
      </c>
      <c r="E239" s="13" t="s">
        <v>224</v>
      </c>
      <c r="F239" s="13">
        <f>D239</f>
        <v>6.47</v>
      </c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</row>
    <row r="240" spans="1:72" s="60" customFormat="1" ht="15.75">
      <c r="A240" s="30"/>
      <c r="B240" s="52" t="s">
        <v>215</v>
      </c>
      <c r="C240" s="31"/>
      <c r="D240" s="13"/>
      <c r="E240" s="13"/>
      <c r="F240" s="13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</row>
    <row r="241" spans="1:72" s="60" customFormat="1" ht="15.75">
      <c r="A241" s="30">
        <f>A239+1</f>
        <v>185</v>
      </c>
      <c r="B241" s="10" t="s">
        <v>130</v>
      </c>
      <c r="C241" s="31" t="s">
        <v>167</v>
      </c>
      <c r="D241" s="13">
        <v>5.59</v>
      </c>
      <c r="E241" s="13" t="s">
        <v>224</v>
      </c>
      <c r="F241" s="13">
        <f>D241</f>
        <v>5.59</v>
      </c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</row>
    <row r="242" spans="1:72" s="60" customFormat="1" ht="15.75">
      <c r="A242" s="30">
        <f>A241+1</f>
        <v>186</v>
      </c>
      <c r="B242" s="10" t="s">
        <v>229</v>
      </c>
      <c r="C242" s="31" t="s">
        <v>167</v>
      </c>
      <c r="D242" s="13">
        <v>4.96</v>
      </c>
      <c r="E242" s="13" t="s">
        <v>224</v>
      </c>
      <c r="F242" s="13">
        <f>D242</f>
        <v>4.96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</row>
    <row r="243" spans="1:72" s="108" customFormat="1" ht="15.75">
      <c r="A243" s="163" t="s">
        <v>282</v>
      </c>
      <c r="B243" s="163"/>
      <c r="C243" s="163"/>
      <c r="D243" s="163"/>
      <c r="E243" s="163"/>
      <c r="F243" s="163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7"/>
      <c r="AV243" s="107"/>
      <c r="AW243" s="107"/>
      <c r="AX243" s="107"/>
      <c r="AY243" s="107"/>
      <c r="AZ243" s="107"/>
      <c r="BA243" s="107"/>
      <c r="BB243" s="107"/>
      <c r="BC243" s="107"/>
      <c r="BD243" s="107"/>
    </row>
    <row r="244" spans="1:72" s="108" customFormat="1" ht="15.75">
      <c r="A244" s="130"/>
      <c r="B244" s="132" t="s">
        <v>289</v>
      </c>
      <c r="C244" s="130"/>
      <c r="D244" s="130"/>
      <c r="E244" s="130"/>
      <c r="F244" s="130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7"/>
      <c r="AX244" s="107"/>
      <c r="AY244" s="107"/>
      <c r="AZ244" s="107"/>
      <c r="BA244" s="107"/>
      <c r="BB244" s="107"/>
      <c r="BC244" s="107"/>
      <c r="BD244" s="107"/>
    </row>
    <row r="245" spans="1:72" s="109" customFormat="1" ht="15.75">
      <c r="A245" s="30">
        <f>A242+1</f>
        <v>187</v>
      </c>
      <c r="B245" s="10" t="s">
        <v>287</v>
      </c>
      <c r="C245" s="63" t="s">
        <v>161</v>
      </c>
      <c r="D245" s="12">
        <v>25.65</v>
      </c>
      <c r="E245" s="12" t="s">
        <v>224</v>
      </c>
      <c r="F245" s="12">
        <f>D245</f>
        <v>25.65</v>
      </c>
      <c r="G245" s="107"/>
      <c r="H245" s="126"/>
      <c r="I245" s="126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7"/>
      <c r="BB245" s="107"/>
      <c r="BC245" s="107"/>
      <c r="BD245" s="107"/>
    </row>
    <row r="246" spans="1:72" s="109" customFormat="1" ht="15.75">
      <c r="A246" s="30">
        <f>A245+1</f>
        <v>188</v>
      </c>
      <c r="B246" s="10" t="s">
        <v>288</v>
      </c>
      <c r="C246" s="63" t="s">
        <v>161</v>
      </c>
      <c r="D246" s="12">
        <v>13.49</v>
      </c>
      <c r="E246" s="12" t="s">
        <v>224</v>
      </c>
      <c r="F246" s="12">
        <f>D246</f>
        <v>13.49</v>
      </c>
      <c r="G246" s="107"/>
      <c r="H246" s="126"/>
      <c r="I246" s="126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  <c r="AW246" s="107"/>
      <c r="AX246" s="107"/>
      <c r="AY246" s="107"/>
      <c r="AZ246" s="107"/>
      <c r="BA246" s="107"/>
      <c r="BB246" s="107"/>
      <c r="BC246" s="107"/>
      <c r="BD246" s="107"/>
    </row>
    <row r="247" spans="1:72" s="109" customFormat="1" ht="15.75">
      <c r="A247" s="30"/>
      <c r="B247" s="131" t="s">
        <v>290</v>
      </c>
      <c r="C247" s="63"/>
      <c r="D247" s="12"/>
      <c r="E247" s="12"/>
      <c r="F247" s="12"/>
      <c r="G247" s="107"/>
      <c r="H247" s="126"/>
      <c r="I247" s="126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7"/>
      <c r="AY247" s="107"/>
      <c r="AZ247" s="107"/>
      <c r="BA247" s="107"/>
      <c r="BB247" s="107"/>
      <c r="BC247" s="107"/>
      <c r="BD247" s="107"/>
    </row>
    <row r="248" spans="1:72" customFormat="1" ht="15.75">
      <c r="A248" s="30">
        <f>A246+1</f>
        <v>189</v>
      </c>
      <c r="B248" s="62" t="s">
        <v>283</v>
      </c>
      <c r="C248" s="63" t="s">
        <v>167</v>
      </c>
      <c r="D248" s="12">
        <v>25.81</v>
      </c>
      <c r="E248" s="12">
        <f>'Граждане РБ'!E191</f>
        <v>0.17</v>
      </c>
      <c r="F248" s="12">
        <f>D248+E248</f>
        <v>25.98</v>
      </c>
    </row>
    <row r="249" spans="1:72" customFormat="1" ht="15.75">
      <c r="A249" s="30">
        <f>A248+1</f>
        <v>190</v>
      </c>
      <c r="B249" s="62" t="s">
        <v>295</v>
      </c>
      <c r="C249" s="63" t="s">
        <v>167</v>
      </c>
      <c r="D249" s="12">
        <v>24.33</v>
      </c>
      <c r="E249" s="12">
        <f>'Граждане РБ'!E192</f>
        <v>0.97</v>
      </c>
      <c r="F249" s="12">
        <f>D249+E249</f>
        <v>25.299999999999997</v>
      </c>
    </row>
    <row r="250" spans="1:72" customFormat="1" ht="15.75">
      <c r="A250" s="30">
        <f>A248+1</f>
        <v>190</v>
      </c>
      <c r="B250" s="62" t="s">
        <v>284</v>
      </c>
      <c r="C250" s="63" t="s">
        <v>285</v>
      </c>
      <c r="D250" s="12" t="s">
        <v>224</v>
      </c>
      <c r="E250" s="12">
        <f>'Граждане РБ'!E193</f>
        <v>0.19</v>
      </c>
      <c r="F250" s="12">
        <f>E250</f>
        <v>0.19</v>
      </c>
    </row>
    <row r="251" spans="1:72" customFormat="1" ht="15.75">
      <c r="A251" s="30">
        <f t="shared" ref="A251:A252" si="24">A250+1</f>
        <v>191</v>
      </c>
      <c r="B251" s="62" t="s">
        <v>286</v>
      </c>
      <c r="C251" s="63" t="s">
        <v>285</v>
      </c>
      <c r="D251" s="12" t="s">
        <v>224</v>
      </c>
      <c r="E251" s="12">
        <f>'Граждане РБ'!E194</f>
        <v>0.19</v>
      </c>
      <c r="F251" s="12">
        <f>E251</f>
        <v>0.19</v>
      </c>
    </row>
    <row r="252" spans="1:72" customFormat="1" ht="15.75">
      <c r="A252" s="30">
        <f t="shared" si="24"/>
        <v>192</v>
      </c>
      <c r="B252" s="62" t="s">
        <v>294</v>
      </c>
      <c r="C252" s="63" t="s">
        <v>285</v>
      </c>
      <c r="D252" s="12" t="s">
        <v>224</v>
      </c>
      <c r="E252" s="12">
        <f>'Граждане РБ'!E195</f>
        <v>0.19</v>
      </c>
      <c r="F252" s="12">
        <f>E252</f>
        <v>0.19</v>
      </c>
    </row>
    <row r="253" spans="1:72" s="61" customFormat="1" ht="15.75">
      <c r="A253" s="163" t="s">
        <v>131</v>
      </c>
      <c r="B253" s="163"/>
      <c r="C253" s="163"/>
      <c r="D253" s="163"/>
      <c r="E253" s="163"/>
      <c r="F253" s="163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</row>
    <row r="254" spans="1:72" s="60" customFormat="1" ht="15.75" customHeight="1">
      <c r="A254" s="30">
        <f>A252+1</f>
        <v>193</v>
      </c>
      <c r="B254" s="14" t="s">
        <v>132</v>
      </c>
      <c r="C254" s="31" t="s">
        <v>167</v>
      </c>
      <c r="D254" s="13">
        <v>3.26</v>
      </c>
      <c r="E254" s="13" t="s">
        <v>224</v>
      </c>
      <c r="F254" s="13">
        <f>D254</f>
        <v>3.26</v>
      </c>
      <c r="G254" s="55"/>
      <c r="H254" s="82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</row>
    <row r="255" spans="1:72" s="60" customFormat="1" ht="31.5">
      <c r="A255" s="30">
        <f>A254+1</f>
        <v>194</v>
      </c>
      <c r="B255" s="18" t="s">
        <v>133</v>
      </c>
      <c r="C255" s="31" t="s">
        <v>167</v>
      </c>
      <c r="D255" s="13">
        <v>3.26</v>
      </c>
      <c r="E255" s="13" t="s">
        <v>224</v>
      </c>
      <c r="F255" s="13">
        <f t="shared" ref="F255:F278" si="25">D255</f>
        <v>3.26</v>
      </c>
      <c r="G255" s="55"/>
      <c r="H255" s="82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</row>
    <row r="256" spans="1:72" s="60" customFormat="1" ht="15.75">
      <c r="A256" s="30">
        <f t="shared" ref="A256:A279" si="26">A255+1</f>
        <v>195</v>
      </c>
      <c r="B256" s="14" t="s">
        <v>134</v>
      </c>
      <c r="C256" s="31" t="s">
        <v>167</v>
      </c>
      <c r="D256" s="13">
        <v>3.26</v>
      </c>
      <c r="E256" s="13" t="s">
        <v>224</v>
      </c>
      <c r="F256" s="13">
        <f t="shared" si="25"/>
        <v>3.26</v>
      </c>
      <c r="G256" s="55"/>
      <c r="H256" s="82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</row>
    <row r="257" spans="1:72" s="60" customFormat="1" ht="47.25">
      <c r="A257" s="30">
        <f t="shared" si="26"/>
        <v>196</v>
      </c>
      <c r="B257" s="14" t="s">
        <v>135</v>
      </c>
      <c r="C257" s="31" t="s">
        <v>167</v>
      </c>
      <c r="D257" s="13">
        <v>4.83</v>
      </c>
      <c r="E257" s="13" t="s">
        <v>224</v>
      </c>
      <c r="F257" s="13">
        <f t="shared" si="25"/>
        <v>4.83</v>
      </c>
      <c r="G257" s="55"/>
      <c r="H257" s="82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</row>
    <row r="258" spans="1:72" s="60" customFormat="1" ht="15.75">
      <c r="A258" s="30">
        <f t="shared" si="26"/>
        <v>197</v>
      </c>
      <c r="B258" s="10" t="s">
        <v>136</v>
      </c>
      <c r="C258" s="31" t="s">
        <v>167</v>
      </c>
      <c r="D258" s="13">
        <v>4.83</v>
      </c>
      <c r="E258" s="13" t="s">
        <v>224</v>
      </c>
      <c r="F258" s="13">
        <f t="shared" si="25"/>
        <v>4.83</v>
      </c>
      <c r="G258" s="55"/>
      <c r="H258" s="82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</row>
    <row r="259" spans="1:72" s="60" customFormat="1" ht="15.75">
      <c r="A259" s="30">
        <f t="shared" si="26"/>
        <v>198</v>
      </c>
      <c r="B259" s="10" t="s">
        <v>137</v>
      </c>
      <c r="C259" s="31" t="s">
        <v>167</v>
      </c>
      <c r="D259" s="13">
        <v>6.49</v>
      </c>
      <c r="E259" s="13" t="s">
        <v>224</v>
      </c>
      <c r="F259" s="13">
        <f t="shared" si="25"/>
        <v>6.49</v>
      </c>
      <c r="G259" s="55"/>
      <c r="H259" s="82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</row>
    <row r="260" spans="1:72" s="60" customFormat="1" ht="31.5">
      <c r="A260" s="30">
        <f t="shared" si="26"/>
        <v>199</v>
      </c>
      <c r="B260" s="10" t="s">
        <v>138</v>
      </c>
      <c r="C260" s="31" t="s">
        <v>167</v>
      </c>
      <c r="D260" s="13">
        <v>3.26</v>
      </c>
      <c r="E260" s="13" t="s">
        <v>224</v>
      </c>
      <c r="F260" s="13">
        <f t="shared" si="25"/>
        <v>3.26</v>
      </c>
      <c r="G260" s="55"/>
      <c r="H260" s="82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</row>
    <row r="261" spans="1:72" s="60" customFormat="1" ht="31.5">
      <c r="A261" s="30">
        <f t="shared" si="26"/>
        <v>200</v>
      </c>
      <c r="B261" s="10" t="s">
        <v>139</v>
      </c>
      <c r="C261" s="31" t="s">
        <v>167</v>
      </c>
      <c r="D261" s="13">
        <v>3.26</v>
      </c>
      <c r="E261" s="13" t="s">
        <v>224</v>
      </c>
      <c r="F261" s="13">
        <f t="shared" si="25"/>
        <v>3.26</v>
      </c>
      <c r="G261" s="55"/>
      <c r="H261" s="82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</row>
    <row r="262" spans="1:72" s="60" customFormat="1" ht="31.5">
      <c r="A262" s="30">
        <f t="shared" si="26"/>
        <v>201</v>
      </c>
      <c r="B262" s="10" t="s">
        <v>140</v>
      </c>
      <c r="C262" s="31" t="s">
        <v>167</v>
      </c>
      <c r="D262" s="13">
        <v>3.26</v>
      </c>
      <c r="E262" s="13" t="s">
        <v>224</v>
      </c>
      <c r="F262" s="13">
        <f t="shared" si="25"/>
        <v>3.26</v>
      </c>
      <c r="G262" s="55"/>
      <c r="H262" s="82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</row>
    <row r="263" spans="1:72" s="60" customFormat="1" ht="15.75">
      <c r="A263" s="30">
        <f t="shared" si="26"/>
        <v>202</v>
      </c>
      <c r="B263" s="10" t="s">
        <v>141</v>
      </c>
      <c r="C263" s="31" t="s">
        <v>167</v>
      </c>
      <c r="D263" s="13" t="s">
        <v>316</v>
      </c>
      <c r="E263" s="13" t="s">
        <v>224</v>
      </c>
      <c r="F263" s="13" t="str">
        <f t="shared" si="25"/>
        <v>3,,26</v>
      </c>
      <c r="G263" s="55"/>
      <c r="H263" s="82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</row>
    <row r="264" spans="1:72" s="60" customFormat="1" ht="48.75" customHeight="1">
      <c r="A264" s="30">
        <f t="shared" si="26"/>
        <v>203</v>
      </c>
      <c r="B264" s="10" t="s">
        <v>142</v>
      </c>
      <c r="C264" s="31" t="s">
        <v>167</v>
      </c>
      <c r="D264" s="13">
        <v>8.1</v>
      </c>
      <c r="E264" s="13" t="s">
        <v>224</v>
      </c>
      <c r="F264" s="13">
        <f t="shared" si="25"/>
        <v>8.1</v>
      </c>
      <c r="G264" s="55"/>
      <c r="H264" s="82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</row>
    <row r="265" spans="1:72" s="60" customFormat="1" ht="31.5">
      <c r="A265" s="30">
        <f t="shared" si="26"/>
        <v>204</v>
      </c>
      <c r="B265" s="10" t="s">
        <v>143</v>
      </c>
      <c r="C265" s="31" t="s">
        <v>167</v>
      </c>
      <c r="D265" s="13">
        <v>4.83</v>
      </c>
      <c r="E265" s="13" t="s">
        <v>224</v>
      </c>
      <c r="F265" s="13">
        <f t="shared" si="25"/>
        <v>4.83</v>
      </c>
      <c r="G265" s="55"/>
      <c r="H265" s="82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</row>
    <row r="266" spans="1:72" s="60" customFormat="1" ht="15.75">
      <c r="A266" s="30">
        <f t="shared" si="26"/>
        <v>205</v>
      </c>
      <c r="B266" s="10" t="s">
        <v>144</v>
      </c>
      <c r="C266" s="31" t="s">
        <v>167</v>
      </c>
      <c r="D266" s="13">
        <v>3.26</v>
      </c>
      <c r="E266" s="13" t="s">
        <v>224</v>
      </c>
      <c r="F266" s="13">
        <f t="shared" si="25"/>
        <v>3.26</v>
      </c>
      <c r="G266" s="55"/>
      <c r="H266" s="82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</row>
    <row r="267" spans="1:72" s="60" customFormat="1" ht="31.5">
      <c r="A267" s="30">
        <f t="shared" si="26"/>
        <v>206</v>
      </c>
      <c r="B267" s="10" t="s">
        <v>145</v>
      </c>
      <c r="C267" s="31" t="s">
        <v>167</v>
      </c>
      <c r="D267" s="13">
        <v>3.26</v>
      </c>
      <c r="E267" s="13" t="s">
        <v>224</v>
      </c>
      <c r="F267" s="13">
        <f t="shared" si="25"/>
        <v>3.26</v>
      </c>
      <c r="G267" s="55"/>
      <c r="H267" s="82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</row>
    <row r="268" spans="1:72" s="60" customFormat="1" ht="15.75">
      <c r="A268" s="30">
        <f t="shared" si="26"/>
        <v>207</v>
      </c>
      <c r="B268" s="10" t="s">
        <v>146</v>
      </c>
      <c r="C268" s="31" t="s">
        <v>167</v>
      </c>
      <c r="D268" s="13">
        <v>4.83</v>
      </c>
      <c r="E268" s="13" t="s">
        <v>224</v>
      </c>
      <c r="F268" s="13">
        <f t="shared" si="25"/>
        <v>4.83</v>
      </c>
      <c r="G268" s="55"/>
      <c r="H268" s="82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</row>
    <row r="269" spans="1:72" s="60" customFormat="1" ht="31.5">
      <c r="A269" s="30">
        <f t="shared" si="26"/>
        <v>208</v>
      </c>
      <c r="B269" s="10" t="s">
        <v>147</v>
      </c>
      <c r="C269" s="31" t="s">
        <v>167</v>
      </c>
      <c r="D269" s="13">
        <v>6.49</v>
      </c>
      <c r="E269" s="13" t="s">
        <v>224</v>
      </c>
      <c r="F269" s="13">
        <f t="shared" si="25"/>
        <v>6.49</v>
      </c>
      <c r="G269" s="55"/>
      <c r="H269" s="82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</row>
    <row r="270" spans="1:72" s="60" customFormat="1" ht="48.75" customHeight="1">
      <c r="A270" s="30">
        <f t="shared" si="26"/>
        <v>209</v>
      </c>
      <c r="B270" s="10" t="s">
        <v>148</v>
      </c>
      <c r="C270" s="31" t="s">
        <v>167</v>
      </c>
      <c r="D270" s="13">
        <v>6.49</v>
      </c>
      <c r="E270" s="13" t="s">
        <v>224</v>
      </c>
      <c r="F270" s="13">
        <f t="shared" si="25"/>
        <v>6.49</v>
      </c>
      <c r="G270" s="55"/>
      <c r="H270" s="82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</row>
    <row r="271" spans="1:72" s="60" customFormat="1" ht="15.75">
      <c r="A271" s="30">
        <f t="shared" si="26"/>
        <v>210</v>
      </c>
      <c r="B271" s="10" t="s">
        <v>149</v>
      </c>
      <c r="C271" s="31" t="s">
        <v>167</v>
      </c>
      <c r="D271" s="13">
        <v>9.77</v>
      </c>
      <c r="E271" s="13" t="s">
        <v>224</v>
      </c>
      <c r="F271" s="13">
        <f t="shared" si="25"/>
        <v>9.77</v>
      </c>
      <c r="G271" s="55"/>
      <c r="H271" s="82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</row>
    <row r="272" spans="1:72" s="60" customFormat="1" ht="47.25">
      <c r="A272" s="30">
        <f t="shared" si="26"/>
        <v>211</v>
      </c>
      <c r="B272" s="10" t="s">
        <v>150</v>
      </c>
      <c r="C272" s="31" t="s">
        <v>167</v>
      </c>
      <c r="D272" s="13">
        <v>8.1</v>
      </c>
      <c r="E272" s="13" t="s">
        <v>224</v>
      </c>
      <c r="F272" s="13">
        <f t="shared" si="25"/>
        <v>8.1</v>
      </c>
      <c r="G272" s="55"/>
      <c r="H272" s="82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</row>
    <row r="273" spans="1:72" s="60" customFormat="1" ht="15.75">
      <c r="A273" s="30">
        <f t="shared" si="26"/>
        <v>212</v>
      </c>
      <c r="B273" s="10" t="s">
        <v>151</v>
      </c>
      <c r="C273" s="31" t="s">
        <v>167</v>
      </c>
      <c r="D273" s="13">
        <v>4.83</v>
      </c>
      <c r="E273" s="13" t="s">
        <v>224</v>
      </c>
      <c r="F273" s="13">
        <f t="shared" si="25"/>
        <v>4.83</v>
      </c>
      <c r="G273" s="55"/>
      <c r="H273" s="82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</row>
    <row r="274" spans="1:72" s="60" customFormat="1" ht="31.5">
      <c r="A274" s="30">
        <f t="shared" si="26"/>
        <v>213</v>
      </c>
      <c r="B274" s="10" t="s">
        <v>152</v>
      </c>
      <c r="C274" s="31" t="s">
        <v>167</v>
      </c>
      <c r="D274" s="13">
        <v>6.49</v>
      </c>
      <c r="E274" s="13" t="s">
        <v>224</v>
      </c>
      <c r="F274" s="13">
        <f t="shared" si="25"/>
        <v>6.49</v>
      </c>
      <c r="G274" s="55"/>
      <c r="H274" s="82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</row>
    <row r="275" spans="1:72" s="60" customFormat="1" ht="47.25">
      <c r="A275" s="30">
        <f t="shared" si="26"/>
        <v>214</v>
      </c>
      <c r="B275" s="10" t="s">
        <v>153</v>
      </c>
      <c r="C275" s="31" t="s">
        <v>167</v>
      </c>
      <c r="D275" s="13">
        <v>6.49</v>
      </c>
      <c r="E275" s="13" t="s">
        <v>224</v>
      </c>
      <c r="F275" s="13">
        <f t="shared" si="25"/>
        <v>6.49</v>
      </c>
      <c r="G275" s="55"/>
      <c r="H275" s="82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</row>
    <row r="276" spans="1:72" s="60" customFormat="1" ht="31.5">
      <c r="A276" s="30">
        <f t="shared" si="26"/>
        <v>215</v>
      </c>
      <c r="B276" s="10" t="s">
        <v>154</v>
      </c>
      <c r="C276" s="31" t="s">
        <v>167</v>
      </c>
      <c r="D276" s="13">
        <v>6.49</v>
      </c>
      <c r="E276" s="13" t="s">
        <v>224</v>
      </c>
      <c r="F276" s="13">
        <f t="shared" si="25"/>
        <v>6.49</v>
      </c>
      <c r="G276" s="55"/>
      <c r="H276" s="82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</row>
    <row r="277" spans="1:72" s="60" customFormat="1" ht="33.75" customHeight="1">
      <c r="A277" s="30">
        <f t="shared" si="26"/>
        <v>216</v>
      </c>
      <c r="B277" s="10" t="s">
        <v>155</v>
      </c>
      <c r="C277" s="31" t="s">
        <v>167</v>
      </c>
      <c r="D277" s="13">
        <v>6.49</v>
      </c>
      <c r="E277" s="13" t="s">
        <v>224</v>
      </c>
      <c r="F277" s="13">
        <f t="shared" si="25"/>
        <v>6.49</v>
      </c>
      <c r="G277" s="55"/>
      <c r="H277" s="82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</row>
    <row r="278" spans="1:72" s="60" customFormat="1" ht="15.75">
      <c r="A278" s="30">
        <f t="shared" si="26"/>
        <v>217</v>
      </c>
      <c r="B278" s="10" t="s">
        <v>156</v>
      </c>
      <c r="C278" s="31" t="s">
        <v>167</v>
      </c>
      <c r="D278" s="13">
        <v>6.49</v>
      </c>
      <c r="E278" s="13" t="s">
        <v>224</v>
      </c>
      <c r="F278" s="13">
        <f t="shared" si="25"/>
        <v>6.49</v>
      </c>
      <c r="G278" s="55"/>
      <c r="H278" s="82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</row>
    <row r="279" spans="1:72" s="60" customFormat="1" ht="15.75">
      <c r="A279" s="30">
        <f t="shared" si="26"/>
        <v>218</v>
      </c>
      <c r="B279" s="77" t="s">
        <v>157</v>
      </c>
      <c r="C279" s="31" t="s">
        <v>167</v>
      </c>
      <c r="D279" s="13">
        <v>1.6</v>
      </c>
      <c r="E279" s="13" t="s">
        <v>224</v>
      </c>
      <c r="F279" s="13">
        <f>D279</f>
        <v>1.6</v>
      </c>
      <c r="G279" s="55"/>
      <c r="H279" s="82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</row>
    <row r="280" spans="1:72" s="55" customFormat="1" ht="15.75">
      <c r="A280" s="183" t="s">
        <v>171</v>
      </c>
      <c r="B280" s="183"/>
      <c r="C280" s="183"/>
      <c r="D280" s="183"/>
      <c r="E280" s="183"/>
      <c r="F280" s="183"/>
    </row>
    <row r="281" spans="1:72" s="55" customFormat="1" ht="47.25">
      <c r="A281" s="30">
        <f>A279+1</f>
        <v>219</v>
      </c>
      <c r="B281" s="10" t="s">
        <v>172</v>
      </c>
      <c r="C281" s="30" t="s">
        <v>167</v>
      </c>
      <c r="D281" s="30">
        <v>6.1</v>
      </c>
      <c r="E281" s="13" t="s">
        <v>224</v>
      </c>
      <c r="F281" s="30">
        <f>D281</f>
        <v>6.1</v>
      </c>
    </row>
    <row r="282" spans="1:72" s="55" customFormat="1" ht="31.5">
      <c r="A282" s="30"/>
      <c r="B282" s="77" t="s">
        <v>173</v>
      </c>
      <c r="C282" s="87" t="s">
        <v>174</v>
      </c>
      <c r="D282" s="87">
        <v>2.4500000000000002</v>
      </c>
      <c r="E282" s="13" t="s">
        <v>224</v>
      </c>
      <c r="F282" s="30">
        <f t="shared" ref="F282:F300" si="27">D282</f>
        <v>2.4500000000000002</v>
      </c>
    </row>
    <row r="283" spans="1:72" s="55" customFormat="1" ht="31.5">
      <c r="A283" s="30"/>
      <c r="B283" s="92" t="s">
        <v>175</v>
      </c>
      <c r="C283" s="87" t="s">
        <v>174</v>
      </c>
      <c r="D283" s="87">
        <v>1.44</v>
      </c>
      <c r="E283" s="13" t="s">
        <v>224</v>
      </c>
      <c r="F283" s="30">
        <f t="shared" si="27"/>
        <v>1.44</v>
      </c>
    </row>
    <row r="284" spans="1:72" s="55" customFormat="1" ht="33" customHeight="1">
      <c r="A284" s="30">
        <f>A281+1</f>
        <v>220</v>
      </c>
      <c r="B284" s="10" t="s">
        <v>176</v>
      </c>
      <c r="C284" s="30" t="s">
        <v>167</v>
      </c>
      <c r="D284" s="30">
        <v>3.66</v>
      </c>
      <c r="E284" s="13" t="s">
        <v>224</v>
      </c>
      <c r="F284" s="30">
        <f t="shared" si="27"/>
        <v>3.66</v>
      </c>
    </row>
    <row r="285" spans="1:72" s="55" customFormat="1" ht="33" customHeight="1">
      <c r="A285" s="30">
        <f t="shared" ref="A285:A295" si="28">A284+1</f>
        <v>221</v>
      </c>
      <c r="B285" s="10" t="s">
        <v>177</v>
      </c>
      <c r="C285" s="30" t="s">
        <v>167</v>
      </c>
      <c r="D285" s="30">
        <v>3.66</v>
      </c>
      <c r="E285" s="13" t="s">
        <v>224</v>
      </c>
      <c r="F285" s="30">
        <f t="shared" si="27"/>
        <v>3.66</v>
      </c>
    </row>
    <row r="286" spans="1:72" s="55" customFormat="1" ht="31.5">
      <c r="A286" s="30">
        <f t="shared" si="28"/>
        <v>222</v>
      </c>
      <c r="B286" s="10" t="s">
        <v>178</v>
      </c>
      <c r="C286" s="30" t="s">
        <v>167</v>
      </c>
      <c r="D286" s="30">
        <v>6.1</v>
      </c>
      <c r="E286" s="13" t="s">
        <v>224</v>
      </c>
      <c r="F286" s="30">
        <f t="shared" si="27"/>
        <v>6.1</v>
      </c>
    </row>
    <row r="287" spans="1:72" s="55" customFormat="1" ht="47.25">
      <c r="A287" s="30">
        <f t="shared" si="28"/>
        <v>223</v>
      </c>
      <c r="B287" s="10" t="s">
        <v>179</v>
      </c>
      <c r="C287" s="30" t="s">
        <v>174</v>
      </c>
      <c r="D287" s="30">
        <v>2.4500000000000002</v>
      </c>
      <c r="E287" s="13" t="s">
        <v>224</v>
      </c>
      <c r="F287" s="30">
        <f t="shared" si="27"/>
        <v>2.4500000000000002</v>
      </c>
    </row>
    <row r="288" spans="1:72" s="55" customFormat="1" ht="47.25">
      <c r="A288" s="30">
        <f t="shared" si="28"/>
        <v>224</v>
      </c>
      <c r="B288" s="10" t="s">
        <v>180</v>
      </c>
      <c r="C288" s="30" t="s">
        <v>167</v>
      </c>
      <c r="D288" s="30">
        <v>8.5399999999999991</v>
      </c>
      <c r="E288" s="13" t="s">
        <v>224</v>
      </c>
      <c r="F288" s="30">
        <f t="shared" si="27"/>
        <v>8.5399999999999991</v>
      </c>
    </row>
    <row r="289" spans="1:6" s="55" customFormat="1" ht="48.75" customHeight="1">
      <c r="A289" s="30">
        <f t="shared" si="28"/>
        <v>225</v>
      </c>
      <c r="B289" s="10" t="s">
        <v>181</v>
      </c>
      <c r="C289" s="30" t="s">
        <v>167</v>
      </c>
      <c r="D289" s="30">
        <v>14.6</v>
      </c>
      <c r="E289" s="13" t="s">
        <v>224</v>
      </c>
      <c r="F289" s="30">
        <f t="shared" si="27"/>
        <v>14.6</v>
      </c>
    </row>
    <row r="290" spans="1:6" s="55" customFormat="1" ht="31.5">
      <c r="A290" s="30">
        <f t="shared" si="28"/>
        <v>226</v>
      </c>
      <c r="B290" s="93" t="s">
        <v>182</v>
      </c>
      <c r="C290" s="30" t="s">
        <v>167</v>
      </c>
      <c r="D290" s="30">
        <v>7.31</v>
      </c>
      <c r="E290" s="13" t="s">
        <v>224</v>
      </c>
      <c r="F290" s="30">
        <f t="shared" si="27"/>
        <v>7.31</v>
      </c>
    </row>
    <row r="291" spans="1:6" s="55" customFormat="1" ht="31.5">
      <c r="A291" s="30">
        <f t="shared" si="28"/>
        <v>227</v>
      </c>
      <c r="B291" s="93" t="s">
        <v>183</v>
      </c>
      <c r="C291" s="30" t="s">
        <v>174</v>
      </c>
      <c r="D291" s="30">
        <v>10.08</v>
      </c>
      <c r="E291" s="13" t="s">
        <v>224</v>
      </c>
      <c r="F291" s="30">
        <f t="shared" si="27"/>
        <v>10.08</v>
      </c>
    </row>
    <row r="292" spans="1:6" s="55" customFormat="1" ht="31.5">
      <c r="A292" s="30">
        <f t="shared" si="28"/>
        <v>228</v>
      </c>
      <c r="B292" s="93" t="s">
        <v>184</v>
      </c>
      <c r="C292" s="91" t="s">
        <v>167</v>
      </c>
      <c r="D292" s="30">
        <v>6.1</v>
      </c>
      <c r="E292" s="13" t="s">
        <v>224</v>
      </c>
      <c r="F292" s="30">
        <f t="shared" si="27"/>
        <v>6.1</v>
      </c>
    </row>
    <row r="293" spans="1:6" s="55" customFormat="1" ht="31.5">
      <c r="A293" s="30">
        <f t="shared" si="28"/>
        <v>229</v>
      </c>
      <c r="B293" s="93" t="s">
        <v>185</v>
      </c>
      <c r="C293" s="30" t="s">
        <v>174</v>
      </c>
      <c r="D293" s="30">
        <v>8.39</v>
      </c>
      <c r="E293" s="13" t="s">
        <v>224</v>
      </c>
      <c r="F293" s="30">
        <f t="shared" si="27"/>
        <v>8.39</v>
      </c>
    </row>
    <row r="294" spans="1:6" s="55" customFormat="1" ht="47.25">
      <c r="A294" s="30">
        <f t="shared" si="28"/>
        <v>230</v>
      </c>
      <c r="B294" s="93" t="s">
        <v>186</v>
      </c>
      <c r="C294" s="30" t="s">
        <v>174</v>
      </c>
      <c r="D294" s="30">
        <v>13.74</v>
      </c>
      <c r="E294" s="13" t="s">
        <v>224</v>
      </c>
      <c r="F294" s="30">
        <f t="shared" si="27"/>
        <v>13.74</v>
      </c>
    </row>
    <row r="295" spans="1:6" s="55" customFormat="1" ht="32.25" customHeight="1">
      <c r="A295" s="30">
        <f t="shared" si="28"/>
        <v>231</v>
      </c>
      <c r="B295" s="93" t="s">
        <v>187</v>
      </c>
      <c r="C295" s="91" t="s">
        <v>167</v>
      </c>
      <c r="D295" s="30">
        <v>7.31</v>
      </c>
      <c r="E295" s="13" t="s">
        <v>224</v>
      </c>
      <c r="F295" s="30">
        <f t="shared" si="27"/>
        <v>7.31</v>
      </c>
    </row>
    <row r="296" spans="1:6" s="55" customFormat="1" ht="31.5">
      <c r="A296" s="30"/>
      <c r="B296" s="93" t="s">
        <v>173</v>
      </c>
      <c r="C296" s="30" t="s">
        <v>174</v>
      </c>
      <c r="D296" s="30">
        <v>2.4500000000000002</v>
      </c>
      <c r="E296" s="13" t="s">
        <v>224</v>
      </c>
      <c r="F296" s="30">
        <f t="shared" si="27"/>
        <v>2.4500000000000002</v>
      </c>
    </row>
    <row r="297" spans="1:6" s="55" customFormat="1" ht="31.5">
      <c r="A297" s="30">
        <f>A295+1</f>
        <v>232</v>
      </c>
      <c r="B297" s="93" t="s">
        <v>188</v>
      </c>
      <c r="C297" s="91" t="s">
        <v>167</v>
      </c>
      <c r="D297" s="30">
        <v>7.31</v>
      </c>
      <c r="E297" s="13" t="s">
        <v>224</v>
      </c>
      <c r="F297" s="30">
        <f t="shared" si="27"/>
        <v>7.31</v>
      </c>
    </row>
    <row r="298" spans="1:6" s="55" customFormat="1" ht="31.5">
      <c r="A298" s="30"/>
      <c r="B298" s="94" t="s">
        <v>173</v>
      </c>
      <c r="C298" s="30" t="s">
        <v>174</v>
      </c>
      <c r="D298" s="30">
        <v>2.4500000000000002</v>
      </c>
      <c r="E298" s="13" t="s">
        <v>224</v>
      </c>
      <c r="F298" s="30">
        <f t="shared" si="27"/>
        <v>2.4500000000000002</v>
      </c>
    </row>
    <row r="299" spans="1:6" s="55" customFormat="1" ht="31.5">
      <c r="A299" s="30">
        <f>A297+1</f>
        <v>233</v>
      </c>
      <c r="B299" s="93" t="s">
        <v>189</v>
      </c>
      <c r="C299" s="91" t="s">
        <v>167</v>
      </c>
      <c r="D299" s="30">
        <v>7.31</v>
      </c>
      <c r="E299" s="13" t="s">
        <v>224</v>
      </c>
      <c r="F299" s="30">
        <f t="shared" si="27"/>
        <v>7.31</v>
      </c>
    </row>
    <row r="300" spans="1:6" s="55" customFormat="1" ht="31.5">
      <c r="A300" s="30"/>
      <c r="B300" s="93" t="s">
        <v>173</v>
      </c>
      <c r="C300" s="30" t="s">
        <v>174</v>
      </c>
      <c r="D300" s="30">
        <v>2.4500000000000002</v>
      </c>
      <c r="E300" s="13" t="s">
        <v>224</v>
      </c>
      <c r="F300" s="30">
        <f t="shared" si="27"/>
        <v>2.4500000000000002</v>
      </c>
    </row>
    <row r="301" spans="1:6" s="55" customFormat="1" ht="15.75">
      <c r="A301" s="183" t="s">
        <v>190</v>
      </c>
      <c r="B301" s="183"/>
      <c r="C301" s="183"/>
      <c r="D301" s="183"/>
      <c r="E301" s="183"/>
      <c r="F301" s="183"/>
    </row>
    <row r="302" spans="1:6" s="55" customFormat="1" ht="15.75">
      <c r="A302" s="30">
        <f>A299+1</f>
        <v>234</v>
      </c>
      <c r="B302" s="93" t="s">
        <v>191</v>
      </c>
      <c r="C302" s="91" t="s">
        <v>163</v>
      </c>
      <c r="D302" s="91">
        <v>2.39</v>
      </c>
      <c r="E302" s="13">
        <v>0.33</v>
      </c>
      <c r="F302" s="91">
        <f t="shared" ref="F302:F307" si="29">D302+E302</f>
        <v>2.72</v>
      </c>
    </row>
    <row r="303" spans="1:6" s="55" customFormat="1" ht="31.5">
      <c r="A303" s="30">
        <f>A302+1</f>
        <v>235</v>
      </c>
      <c r="B303" s="93" t="s">
        <v>192</v>
      </c>
      <c r="C303" s="91" t="s">
        <v>163</v>
      </c>
      <c r="D303" s="91">
        <v>11.78</v>
      </c>
      <c r="E303" s="13">
        <v>2.52</v>
      </c>
      <c r="F303" s="91">
        <f t="shared" si="29"/>
        <v>14.299999999999999</v>
      </c>
    </row>
    <row r="304" spans="1:6" s="55" customFormat="1" ht="15.75">
      <c r="A304" s="30">
        <f>A303+1</f>
        <v>236</v>
      </c>
      <c r="B304" s="93" t="s">
        <v>193</v>
      </c>
      <c r="C304" s="91" t="s">
        <v>163</v>
      </c>
      <c r="D304" s="86">
        <v>1.93</v>
      </c>
      <c r="E304" s="13">
        <v>0.28000000000000003</v>
      </c>
      <c r="F304" s="91">
        <f t="shared" si="29"/>
        <v>2.21</v>
      </c>
    </row>
    <row r="305" spans="1:6" s="55" customFormat="1" ht="31.5">
      <c r="A305" s="30">
        <f>A304+1</f>
        <v>237</v>
      </c>
      <c r="B305" s="93" t="s">
        <v>194</v>
      </c>
      <c r="C305" s="91" t="s">
        <v>163</v>
      </c>
      <c r="D305" s="86">
        <v>3.64</v>
      </c>
      <c r="E305" s="13">
        <v>1.1599999999999999</v>
      </c>
      <c r="F305" s="91">
        <f t="shared" si="29"/>
        <v>4.8</v>
      </c>
    </row>
    <row r="306" spans="1:6" s="55" customFormat="1" ht="31.5">
      <c r="A306" s="30">
        <f t="shared" ref="A306:A308" si="30">A305+1</f>
        <v>238</v>
      </c>
      <c r="B306" s="93" t="s">
        <v>195</v>
      </c>
      <c r="C306" s="91" t="s">
        <v>163</v>
      </c>
      <c r="D306" s="86">
        <v>3.64</v>
      </c>
      <c r="E306" s="13">
        <v>1.19</v>
      </c>
      <c r="F306" s="91">
        <f t="shared" si="29"/>
        <v>4.83</v>
      </c>
    </row>
    <row r="307" spans="1:6" s="55" customFormat="1" ht="31.5">
      <c r="A307" s="30">
        <f t="shared" si="30"/>
        <v>239</v>
      </c>
      <c r="B307" s="93" t="s">
        <v>313</v>
      </c>
      <c r="C307" s="91" t="s">
        <v>163</v>
      </c>
      <c r="D307" s="86">
        <v>3.64</v>
      </c>
      <c r="E307" s="13">
        <v>1.19</v>
      </c>
      <c r="F307" s="91">
        <f t="shared" si="29"/>
        <v>4.83</v>
      </c>
    </row>
    <row r="308" spans="1:6" s="55" customFormat="1" ht="15.75">
      <c r="A308" s="30">
        <f t="shared" si="30"/>
        <v>240</v>
      </c>
      <c r="B308" s="93" t="s">
        <v>196</v>
      </c>
      <c r="C308" s="91" t="s">
        <v>163</v>
      </c>
      <c r="D308" s="86">
        <v>1.91</v>
      </c>
      <c r="E308" s="13" t="s">
        <v>224</v>
      </c>
      <c r="F308" s="86">
        <f>D308</f>
        <v>1.91</v>
      </c>
    </row>
    <row r="309" spans="1:6" s="55" customFormat="1" ht="15.75">
      <c r="A309" s="148" t="s">
        <v>227</v>
      </c>
      <c r="B309" s="148"/>
      <c r="C309" s="148"/>
      <c r="D309" s="148"/>
      <c r="E309" s="148"/>
      <c r="F309" s="148"/>
    </row>
    <row r="310" spans="1:6" s="55" customFormat="1" ht="15.75">
      <c r="A310" s="30">
        <f>A308+1</f>
        <v>241</v>
      </c>
      <c r="B310" s="78" t="str">
        <f>'Граждане РБ'!B224</f>
        <v>Проведение процедуры вакцинации</v>
      </c>
      <c r="C310" s="31" t="s">
        <v>167</v>
      </c>
      <c r="D310" s="13">
        <v>5.05</v>
      </c>
      <c r="E310" s="13" t="str">
        <f>'Граждане РБ'!E224</f>
        <v>-</v>
      </c>
      <c r="F310" s="13">
        <f>D310</f>
        <v>5.05</v>
      </c>
    </row>
    <row r="311" spans="1:6" s="55" customFormat="1" ht="15.75">
      <c r="A311" s="79"/>
      <c r="B311" s="95"/>
      <c r="C311" s="36"/>
      <c r="D311" s="95"/>
      <c r="E311" s="79"/>
      <c r="F311" s="95"/>
    </row>
    <row r="312" spans="1:6" s="55" customFormat="1" ht="15.75">
      <c r="A312" s="79"/>
      <c r="B312" s="95"/>
      <c r="C312" s="36"/>
      <c r="D312" s="95"/>
      <c r="E312" s="79"/>
      <c r="F312" s="95"/>
    </row>
    <row r="313" spans="1:6" s="55" customFormat="1" ht="15.75">
      <c r="A313" s="79"/>
      <c r="B313" s="95"/>
      <c r="C313" s="36"/>
      <c r="D313" s="95"/>
      <c r="E313" s="79"/>
      <c r="F313" s="95"/>
    </row>
    <row r="314" spans="1:6" s="55" customFormat="1" ht="15.75" customHeight="1">
      <c r="A314" s="164" t="s">
        <v>223</v>
      </c>
      <c r="B314" s="164"/>
      <c r="C314" s="50"/>
      <c r="D314" s="50" t="s">
        <v>315</v>
      </c>
      <c r="E314" s="50"/>
      <c r="F314" s="50"/>
    </row>
    <row r="315" spans="1:6" s="1" customFormat="1">
      <c r="A315" s="6"/>
      <c r="B315" s="6"/>
      <c r="C315" s="37"/>
      <c r="D315" s="6"/>
      <c r="E315" s="6"/>
      <c r="F315" s="6"/>
    </row>
    <row r="316" spans="1:6" s="1" customFormat="1">
      <c r="A316" s="6"/>
      <c r="B316" s="6"/>
      <c r="C316" s="37"/>
      <c r="D316" s="6"/>
      <c r="E316" s="6"/>
      <c r="F316" s="6"/>
    </row>
    <row r="317" spans="1:6" s="1" customFormat="1">
      <c r="A317" s="6"/>
      <c r="B317" s="6"/>
      <c r="C317" s="37"/>
      <c r="D317" s="6"/>
      <c r="E317" s="6"/>
      <c r="F317" s="6"/>
    </row>
    <row r="318" spans="1:6" s="1" customFormat="1">
      <c r="A318" s="6"/>
      <c r="B318" s="6"/>
      <c r="C318" s="37"/>
      <c r="D318" s="6"/>
      <c r="E318" s="6"/>
      <c r="F318" s="6"/>
    </row>
    <row r="319" spans="1:6" s="1" customFormat="1">
      <c r="A319" s="6"/>
      <c r="B319" s="6"/>
      <c r="C319" s="37"/>
      <c r="D319" s="6"/>
      <c r="E319" s="6"/>
      <c r="F319" s="6"/>
    </row>
    <row r="320" spans="1:6" s="1" customFormat="1">
      <c r="A320" s="6"/>
      <c r="B320" s="6"/>
      <c r="C320" s="37"/>
      <c r="D320" s="6"/>
      <c r="E320" s="6"/>
      <c r="F320" s="6"/>
    </row>
    <row r="321" spans="1:6" s="1" customFormat="1">
      <c r="A321" s="6"/>
      <c r="B321" s="6"/>
      <c r="C321" s="37"/>
      <c r="D321" s="6"/>
      <c r="E321" s="6"/>
      <c r="F321" s="6"/>
    </row>
    <row r="322" spans="1:6" s="1" customFormat="1">
      <c r="A322" s="6"/>
      <c r="B322" s="6"/>
      <c r="C322" s="37"/>
      <c r="D322" s="6"/>
      <c r="E322" s="6"/>
      <c r="F322" s="6"/>
    </row>
    <row r="323" spans="1:6" s="1" customFormat="1">
      <c r="A323" s="6"/>
      <c r="B323" s="6"/>
      <c r="C323" s="37"/>
      <c r="D323" s="6"/>
      <c r="E323" s="6"/>
      <c r="F323" s="6"/>
    </row>
    <row r="324" spans="1:6" s="1" customFormat="1">
      <c r="A324" s="6"/>
      <c r="B324" s="6"/>
      <c r="C324" s="37"/>
      <c r="D324" s="6"/>
      <c r="E324" s="6"/>
      <c r="F324" s="6"/>
    </row>
    <row r="325" spans="1:6" s="1" customFormat="1">
      <c r="A325" s="6"/>
      <c r="B325" s="6"/>
      <c r="C325" s="37"/>
      <c r="D325" s="6"/>
      <c r="E325" s="6"/>
      <c r="F325" s="6"/>
    </row>
    <row r="326" spans="1:6" s="1" customFormat="1">
      <c r="A326" s="6"/>
      <c r="B326" s="6"/>
      <c r="C326" s="37"/>
      <c r="D326" s="6"/>
      <c r="E326" s="6"/>
      <c r="F326" s="6"/>
    </row>
    <row r="327" spans="1:6" s="1" customFormat="1">
      <c r="A327" s="6"/>
      <c r="B327" s="6"/>
      <c r="C327" s="37"/>
      <c r="D327" s="6"/>
      <c r="E327" s="6"/>
      <c r="F327" s="6"/>
    </row>
    <row r="328" spans="1:6" s="1" customFormat="1">
      <c r="A328" s="6"/>
      <c r="B328" s="6"/>
      <c r="C328" s="37"/>
      <c r="D328" s="6"/>
      <c r="E328" s="6"/>
      <c r="F328" s="6"/>
    </row>
    <row r="329" spans="1:6" s="1" customFormat="1">
      <c r="A329" s="6"/>
      <c r="B329" s="6"/>
      <c r="C329" s="37"/>
      <c r="D329" s="6"/>
      <c r="E329" s="6"/>
      <c r="F329" s="6"/>
    </row>
    <row r="330" spans="1:6" s="1" customFormat="1">
      <c r="A330" s="6"/>
      <c r="B330" s="6"/>
      <c r="C330" s="37"/>
      <c r="D330" s="6"/>
      <c r="E330" s="6"/>
      <c r="F330" s="6"/>
    </row>
    <row r="331" spans="1:6" s="1" customFormat="1">
      <c r="A331" s="6"/>
      <c r="B331" s="6"/>
      <c r="C331" s="37"/>
      <c r="D331" s="6"/>
      <c r="E331" s="6"/>
      <c r="F331" s="6"/>
    </row>
    <row r="332" spans="1:6" s="1" customFormat="1">
      <c r="A332" s="6"/>
      <c r="B332" s="6"/>
      <c r="C332" s="37"/>
      <c r="D332" s="6"/>
      <c r="E332" s="6"/>
      <c r="F332" s="6"/>
    </row>
    <row r="333" spans="1:6" s="1" customFormat="1">
      <c r="A333" s="6"/>
      <c r="B333" s="6"/>
      <c r="C333" s="37"/>
      <c r="D333" s="6"/>
      <c r="E333" s="6"/>
      <c r="F333" s="6"/>
    </row>
    <row r="334" spans="1:6" s="1" customFormat="1">
      <c r="A334" s="6"/>
      <c r="B334" s="6"/>
      <c r="C334" s="37"/>
      <c r="D334" s="6"/>
      <c r="E334" s="6"/>
      <c r="F334" s="6"/>
    </row>
    <row r="335" spans="1:6" s="1" customFormat="1">
      <c r="A335" s="6"/>
      <c r="B335" s="6"/>
      <c r="C335" s="37"/>
      <c r="D335" s="6"/>
      <c r="E335" s="6"/>
      <c r="F335" s="6"/>
    </row>
    <row r="336" spans="1:6" s="1" customFormat="1">
      <c r="A336" s="6"/>
      <c r="B336" s="6"/>
      <c r="C336" s="37"/>
      <c r="D336" s="6"/>
      <c r="E336" s="6"/>
      <c r="F336" s="6"/>
    </row>
    <row r="337" spans="1:6" s="1" customFormat="1">
      <c r="A337" s="6"/>
      <c r="B337" s="6"/>
      <c r="C337" s="37"/>
      <c r="D337" s="6"/>
      <c r="E337" s="6"/>
      <c r="F337" s="6"/>
    </row>
    <row r="338" spans="1:6" s="1" customFormat="1">
      <c r="A338" s="6"/>
      <c r="B338" s="6"/>
      <c r="C338" s="37"/>
      <c r="D338" s="6"/>
      <c r="E338" s="6"/>
      <c r="F338" s="6"/>
    </row>
    <row r="339" spans="1:6" s="1" customFormat="1">
      <c r="A339" s="6"/>
      <c r="B339" s="6"/>
      <c r="C339" s="37"/>
      <c r="D339" s="6"/>
      <c r="E339" s="6"/>
      <c r="F339" s="6"/>
    </row>
    <row r="340" spans="1:6" s="1" customFormat="1">
      <c r="A340" s="6"/>
      <c r="B340" s="6"/>
      <c r="C340" s="37"/>
      <c r="D340" s="6"/>
      <c r="E340" s="6"/>
      <c r="F340" s="6"/>
    </row>
    <row r="341" spans="1:6" s="1" customFormat="1">
      <c r="A341" s="6"/>
      <c r="B341" s="6"/>
      <c r="C341" s="37"/>
      <c r="D341" s="6"/>
      <c r="E341" s="6"/>
      <c r="F341" s="6"/>
    </row>
    <row r="342" spans="1:6" s="1" customFormat="1">
      <c r="A342" s="6"/>
      <c r="B342" s="6"/>
      <c r="C342" s="37"/>
      <c r="D342" s="6"/>
      <c r="E342" s="6"/>
      <c r="F342" s="6"/>
    </row>
    <row r="343" spans="1:6" s="1" customFormat="1">
      <c r="A343" s="6"/>
      <c r="B343" s="6"/>
      <c r="C343" s="37"/>
      <c r="D343" s="6"/>
      <c r="E343" s="6"/>
      <c r="F343" s="6"/>
    </row>
    <row r="344" spans="1:6" s="1" customFormat="1">
      <c r="A344" s="6"/>
      <c r="B344" s="6"/>
      <c r="C344" s="37"/>
      <c r="D344" s="6"/>
      <c r="E344" s="6"/>
      <c r="F344" s="6"/>
    </row>
    <row r="345" spans="1:6" s="1" customFormat="1">
      <c r="A345" s="6"/>
      <c r="B345" s="6"/>
      <c r="C345" s="37"/>
      <c r="D345" s="6"/>
      <c r="E345" s="6"/>
      <c r="F345" s="6"/>
    </row>
    <row r="346" spans="1:6" s="1" customFormat="1">
      <c r="A346" s="6"/>
      <c r="B346" s="6"/>
      <c r="C346" s="37"/>
      <c r="D346" s="6"/>
      <c r="E346" s="6"/>
      <c r="F346" s="6"/>
    </row>
    <row r="347" spans="1:6" s="1" customFormat="1">
      <c r="A347" s="6"/>
      <c r="B347" s="6"/>
      <c r="C347" s="37"/>
      <c r="D347" s="6"/>
      <c r="E347" s="6"/>
      <c r="F347" s="6"/>
    </row>
    <row r="348" spans="1:6" s="1" customFormat="1">
      <c r="A348" s="6"/>
      <c r="B348" s="6"/>
      <c r="C348" s="37"/>
      <c r="D348" s="6"/>
      <c r="E348" s="6"/>
      <c r="F348" s="6"/>
    </row>
    <row r="349" spans="1:6" s="1" customFormat="1">
      <c r="A349" s="6"/>
      <c r="B349" s="6"/>
      <c r="C349" s="37"/>
      <c r="D349" s="6"/>
      <c r="E349" s="6"/>
      <c r="F349" s="6"/>
    </row>
    <row r="350" spans="1:6" s="1" customFormat="1">
      <c r="A350" s="6"/>
      <c r="B350" s="6"/>
      <c r="C350" s="37"/>
      <c r="D350" s="6"/>
      <c r="E350" s="6"/>
      <c r="F350" s="6"/>
    </row>
    <row r="351" spans="1:6" s="1" customFormat="1">
      <c r="A351" s="6"/>
      <c r="B351" s="6"/>
      <c r="C351" s="37"/>
      <c r="D351" s="6"/>
      <c r="E351" s="6"/>
      <c r="F351" s="6"/>
    </row>
    <row r="352" spans="1:6" s="1" customFormat="1">
      <c r="A352" s="6"/>
      <c r="B352" s="6"/>
      <c r="C352" s="37"/>
      <c r="D352" s="6"/>
      <c r="E352" s="6"/>
      <c r="F352" s="6"/>
    </row>
    <row r="353" spans="1:6" s="1" customFormat="1">
      <c r="A353" s="6"/>
      <c r="B353" s="6"/>
      <c r="C353" s="37"/>
      <c r="D353" s="6"/>
      <c r="E353" s="6"/>
      <c r="F353" s="6"/>
    </row>
    <row r="354" spans="1:6" s="1" customFormat="1">
      <c r="A354" s="6"/>
      <c r="B354" s="6"/>
      <c r="C354" s="37"/>
      <c r="D354" s="6"/>
      <c r="E354" s="6"/>
      <c r="F354" s="6"/>
    </row>
    <row r="355" spans="1:6" s="1" customFormat="1">
      <c r="A355" s="6"/>
      <c r="B355" s="6"/>
      <c r="C355" s="37"/>
      <c r="D355" s="6"/>
      <c r="E355" s="6"/>
      <c r="F355" s="6"/>
    </row>
    <row r="356" spans="1:6" s="1" customFormat="1">
      <c r="A356" s="6"/>
      <c r="B356" s="6"/>
      <c r="C356" s="37"/>
      <c r="D356" s="6"/>
      <c r="E356" s="6"/>
      <c r="F356" s="6"/>
    </row>
    <row r="357" spans="1:6" s="1" customFormat="1">
      <c r="A357" s="6"/>
      <c r="B357" s="6"/>
      <c r="C357" s="37"/>
      <c r="D357" s="6"/>
      <c r="E357" s="6"/>
      <c r="F357" s="6"/>
    </row>
    <row r="358" spans="1:6" s="1" customFormat="1">
      <c r="A358" s="6"/>
      <c r="B358" s="6"/>
      <c r="C358" s="37"/>
      <c r="D358" s="6"/>
      <c r="E358" s="6"/>
      <c r="F358" s="6"/>
    </row>
    <row r="359" spans="1:6" s="1" customFormat="1">
      <c r="A359" s="6"/>
      <c r="B359" s="6"/>
      <c r="C359" s="37"/>
      <c r="D359" s="6"/>
      <c r="E359" s="6"/>
      <c r="F359" s="6"/>
    </row>
    <row r="360" spans="1:6" s="1" customFormat="1">
      <c r="A360" s="6"/>
      <c r="B360" s="6"/>
      <c r="C360" s="37"/>
      <c r="D360" s="6"/>
      <c r="E360" s="6"/>
      <c r="F360" s="6"/>
    </row>
    <row r="361" spans="1:6" s="1" customFormat="1">
      <c r="A361" s="6"/>
      <c r="B361" s="6"/>
      <c r="C361" s="37"/>
      <c r="D361" s="6"/>
      <c r="E361" s="6"/>
      <c r="F361" s="6"/>
    </row>
    <row r="362" spans="1:6" s="1" customFormat="1">
      <c r="A362" s="6"/>
      <c r="B362" s="6"/>
      <c r="C362" s="37"/>
      <c r="D362" s="6"/>
      <c r="E362" s="6"/>
      <c r="F362" s="6"/>
    </row>
    <row r="363" spans="1:6" s="1" customFormat="1">
      <c r="A363" s="6"/>
      <c r="B363" s="6"/>
      <c r="C363" s="37"/>
      <c r="D363" s="6"/>
      <c r="E363" s="6"/>
      <c r="F363" s="6"/>
    </row>
    <row r="364" spans="1:6" s="1" customFormat="1">
      <c r="A364" s="6"/>
      <c r="B364" s="6"/>
      <c r="C364" s="37"/>
      <c r="D364" s="6"/>
      <c r="E364" s="6"/>
      <c r="F364" s="6"/>
    </row>
    <row r="365" spans="1:6" s="1" customFormat="1">
      <c r="A365" s="6"/>
      <c r="B365" s="6"/>
      <c r="C365" s="37"/>
      <c r="D365" s="6"/>
      <c r="E365" s="6"/>
      <c r="F365" s="6"/>
    </row>
    <row r="366" spans="1:6" s="1" customFormat="1">
      <c r="A366" s="6"/>
      <c r="B366" s="6"/>
      <c r="C366" s="37"/>
      <c r="D366" s="6"/>
      <c r="E366" s="6"/>
      <c r="F366" s="6"/>
    </row>
    <row r="367" spans="1:6" s="1" customFormat="1">
      <c r="A367" s="6"/>
      <c r="B367" s="6"/>
      <c r="C367" s="37"/>
      <c r="D367" s="6"/>
      <c r="E367" s="6"/>
      <c r="F367" s="6"/>
    </row>
    <row r="368" spans="1:6" s="1" customFormat="1">
      <c r="A368" s="6"/>
      <c r="B368" s="6"/>
      <c r="C368" s="37"/>
      <c r="D368" s="6"/>
      <c r="E368" s="6"/>
      <c r="F368" s="6"/>
    </row>
    <row r="369" spans="1:6" s="1" customFormat="1">
      <c r="A369" s="6"/>
      <c r="B369" s="6"/>
      <c r="C369" s="37"/>
      <c r="D369" s="6"/>
      <c r="E369" s="6"/>
      <c r="F369" s="6"/>
    </row>
    <row r="370" spans="1:6" s="1" customFormat="1">
      <c r="A370" s="6"/>
      <c r="B370" s="6"/>
      <c r="C370" s="37"/>
      <c r="D370" s="6"/>
      <c r="E370" s="6"/>
      <c r="F370" s="6"/>
    </row>
    <row r="371" spans="1:6" s="1" customFormat="1">
      <c r="A371" s="6"/>
      <c r="B371" s="6"/>
      <c r="C371" s="37"/>
      <c r="D371" s="6"/>
      <c r="E371" s="6"/>
      <c r="F371" s="6"/>
    </row>
    <row r="372" spans="1:6" s="1" customFormat="1">
      <c r="A372" s="6"/>
      <c r="B372" s="6"/>
      <c r="C372" s="37"/>
      <c r="D372" s="6"/>
      <c r="E372" s="6"/>
      <c r="F372" s="6"/>
    </row>
    <row r="373" spans="1:6" s="1" customFormat="1">
      <c r="A373" s="6"/>
      <c r="B373" s="6"/>
      <c r="C373" s="37"/>
      <c r="D373" s="6"/>
      <c r="E373" s="6"/>
      <c r="F373" s="6"/>
    </row>
    <row r="374" spans="1:6" s="1" customFormat="1">
      <c r="A374" s="6"/>
      <c r="B374" s="6"/>
      <c r="C374" s="37"/>
      <c r="D374" s="6"/>
      <c r="E374" s="6"/>
      <c r="F374" s="6"/>
    </row>
    <row r="375" spans="1:6" s="1" customFormat="1">
      <c r="A375" s="6"/>
      <c r="B375" s="6"/>
      <c r="C375" s="37"/>
      <c r="D375" s="6"/>
      <c r="E375" s="6"/>
      <c r="F375" s="6"/>
    </row>
    <row r="376" spans="1:6" s="1" customFormat="1">
      <c r="A376" s="6"/>
      <c r="B376" s="6"/>
      <c r="C376" s="37"/>
      <c r="D376" s="6"/>
      <c r="E376" s="6"/>
      <c r="F376" s="6"/>
    </row>
    <row r="377" spans="1:6" s="1" customFormat="1">
      <c r="A377" s="6"/>
      <c r="B377" s="6"/>
      <c r="C377" s="37"/>
      <c r="D377" s="6"/>
      <c r="E377" s="6"/>
      <c r="F377" s="6"/>
    </row>
    <row r="378" spans="1:6" s="1" customFormat="1">
      <c r="A378" s="6"/>
      <c r="B378" s="6"/>
      <c r="C378" s="37"/>
      <c r="D378" s="6"/>
      <c r="E378" s="6"/>
      <c r="F378" s="6"/>
    </row>
    <row r="379" spans="1:6" s="1" customFormat="1">
      <c r="A379" s="6"/>
      <c r="B379" s="6"/>
      <c r="C379" s="37"/>
      <c r="D379" s="6"/>
      <c r="E379" s="6"/>
      <c r="F379" s="6"/>
    </row>
    <row r="380" spans="1:6" s="1" customFormat="1">
      <c r="A380" s="6"/>
      <c r="B380" s="6"/>
      <c r="C380" s="37"/>
      <c r="D380" s="6"/>
      <c r="E380" s="6"/>
      <c r="F380" s="6"/>
    </row>
    <row r="381" spans="1:6" s="1" customFormat="1">
      <c r="A381" s="6"/>
      <c r="B381" s="6"/>
      <c r="C381" s="37"/>
      <c r="D381" s="6"/>
      <c r="E381" s="6"/>
      <c r="F381" s="6"/>
    </row>
    <row r="382" spans="1:6" s="1" customFormat="1">
      <c r="A382" s="6"/>
      <c r="B382" s="6"/>
      <c r="C382" s="37"/>
      <c r="D382" s="6"/>
      <c r="E382" s="6"/>
      <c r="F382" s="6"/>
    </row>
    <row r="383" spans="1:6" s="1" customFormat="1">
      <c r="A383" s="6"/>
      <c r="B383" s="6"/>
      <c r="C383" s="37"/>
      <c r="D383" s="6"/>
      <c r="E383" s="6"/>
      <c r="F383" s="6"/>
    </row>
    <row r="384" spans="1:6" s="1" customFormat="1">
      <c r="A384" s="6"/>
      <c r="B384" s="6"/>
      <c r="C384" s="37"/>
      <c r="D384" s="6"/>
      <c r="E384" s="6"/>
      <c r="F384" s="6"/>
    </row>
    <row r="385" spans="1:6" s="1" customFormat="1">
      <c r="A385" s="6"/>
      <c r="B385" s="6"/>
      <c r="C385" s="37"/>
      <c r="D385" s="6"/>
      <c r="E385" s="6"/>
      <c r="F385" s="6"/>
    </row>
    <row r="386" spans="1:6" s="1" customFormat="1">
      <c r="A386" s="6"/>
      <c r="B386" s="6"/>
      <c r="C386" s="37"/>
      <c r="D386" s="6"/>
      <c r="E386" s="6"/>
      <c r="F386" s="6"/>
    </row>
    <row r="387" spans="1:6" s="1" customFormat="1">
      <c r="A387" s="6"/>
      <c r="B387" s="6"/>
      <c r="C387" s="37"/>
      <c r="D387" s="6"/>
      <c r="E387" s="6"/>
      <c r="F387" s="6"/>
    </row>
    <row r="388" spans="1:6" s="1" customFormat="1">
      <c r="A388" s="6"/>
      <c r="B388" s="6"/>
      <c r="C388" s="37"/>
      <c r="D388" s="6"/>
      <c r="E388" s="6"/>
      <c r="F388" s="6"/>
    </row>
    <row r="389" spans="1:6" s="1" customFormat="1">
      <c r="A389" s="6"/>
      <c r="B389" s="6"/>
      <c r="C389" s="37"/>
      <c r="D389" s="6"/>
      <c r="E389" s="6"/>
      <c r="F389" s="6"/>
    </row>
    <row r="390" spans="1:6" s="1" customFormat="1">
      <c r="A390" s="6"/>
      <c r="B390" s="6"/>
      <c r="C390" s="37"/>
      <c r="D390" s="6"/>
      <c r="E390" s="6"/>
      <c r="F390" s="6"/>
    </row>
    <row r="391" spans="1:6" s="1" customFormat="1">
      <c r="A391" s="6"/>
      <c r="B391" s="6"/>
      <c r="C391" s="37"/>
      <c r="D391" s="6"/>
      <c r="E391" s="6"/>
      <c r="F391" s="6"/>
    </row>
    <row r="392" spans="1:6" s="1" customFormat="1">
      <c r="A392" s="6"/>
      <c r="B392" s="6"/>
      <c r="C392" s="37"/>
      <c r="D392" s="6"/>
      <c r="E392" s="6"/>
      <c r="F392" s="6"/>
    </row>
    <row r="393" spans="1:6" s="1" customFormat="1">
      <c r="A393" s="6"/>
      <c r="B393" s="6"/>
      <c r="C393" s="37"/>
      <c r="D393" s="6"/>
      <c r="E393" s="6"/>
      <c r="F393" s="6"/>
    </row>
    <row r="394" spans="1:6" s="1" customFormat="1">
      <c r="A394" s="6"/>
      <c r="B394" s="6"/>
      <c r="C394" s="37"/>
      <c r="D394" s="6"/>
      <c r="E394" s="6"/>
      <c r="F394" s="6"/>
    </row>
    <row r="395" spans="1:6" s="1" customFormat="1">
      <c r="A395" s="6"/>
      <c r="B395" s="6"/>
      <c r="C395" s="37"/>
      <c r="D395" s="6"/>
      <c r="E395" s="6"/>
      <c r="F395" s="6"/>
    </row>
    <row r="396" spans="1:6" s="1" customFormat="1">
      <c r="A396" s="6"/>
      <c r="B396" s="6"/>
      <c r="C396" s="37"/>
      <c r="D396" s="6"/>
      <c r="E396" s="6"/>
      <c r="F396" s="6"/>
    </row>
    <row r="397" spans="1:6" s="1" customFormat="1">
      <c r="A397" s="6"/>
      <c r="B397" s="6"/>
      <c r="C397" s="37"/>
      <c r="D397" s="6"/>
      <c r="E397" s="6"/>
      <c r="F397" s="6"/>
    </row>
    <row r="398" spans="1:6" s="1" customFormat="1">
      <c r="A398" s="6"/>
      <c r="B398" s="6"/>
      <c r="C398" s="37"/>
      <c r="D398" s="6"/>
      <c r="E398" s="6"/>
      <c r="F398" s="6"/>
    </row>
    <row r="399" spans="1:6" s="1" customFormat="1">
      <c r="A399" s="6"/>
      <c r="B399" s="6"/>
      <c r="C399" s="37"/>
      <c r="D399" s="6"/>
      <c r="E399" s="6"/>
      <c r="F399" s="6"/>
    </row>
    <row r="400" spans="1:6" s="1" customFormat="1">
      <c r="A400" s="6"/>
      <c r="B400" s="6"/>
      <c r="C400" s="37"/>
      <c r="D400" s="6"/>
      <c r="E400" s="6"/>
      <c r="F400" s="6"/>
    </row>
    <row r="401" spans="1:6" s="1" customFormat="1">
      <c r="A401" s="6"/>
      <c r="B401" s="6"/>
      <c r="C401" s="37"/>
      <c r="D401" s="6"/>
      <c r="E401" s="6"/>
      <c r="F401" s="6"/>
    </row>
    <row r="402" spans="1:6" s="1" customFormat="1">
      <c r="A402" s="6"/>
      <c r="B402" s="6"/>
      <c r="C402" s="37"/>
      <c r="D402" s="6"/>
      <c r="E402" s="6"/>
      <c r="F402" s="6"/>
    </row>
    <row r="403" spans="1:6" s="1" customFormat="1">
      <c r="A403" s="6"/>
      <c r="B403" s="6"/>
      <c r="C403" s="37"/>
      <c r="D403" s="6"/>
      <c r="E403" s="6"/>
      <c r="F403" s="6"/>
    </row>
    <row r="404" spans="1:6" s="1" customFormat="1">
      <c r="A404" s="6"/>
      <c r="B404" s="6"/>
      <c r="C404" s="37"/>
      <c r="D404" s="6"/>
      <c r="E404" s="6"/>
      <c r="F404" s="6"/>
    </row>
    <row r="405" spans="1:6" s="1" customFormat="1">
      <c r="A405" s="6"/>
      <c r="B405" s="6"/>
      <c r="C405" s="37"/>
      <c r="D405" s="6"/>
      <c r="E405" s="6"/>
      <c r="F405" s="6"/>
    </row>
    <row r="406" spans="1:6" s="1" customFormat="1">
      <c r="A406" s="6"/>
      <c r="B406" s="6"/>
      <c r="C406" s="37"/>
      <c r="D406" s="6"/>
      <c r="E406" s="6"/>
      <c r="F406" s="6"/>
    </row>
    <row r="407" spans="1:6" s="1" customFormat="1">
      <c r="A407" s="6"/>
      <c r="B407" s="6"/>
      <c r="C407" s="37"/>
      <c r="D407" s="6"/>
      <c r="E407" s="6"/>
      <c r="F407" s="6"/>
    </row>
    <row r="408" spans="1:6" s="1" customFormat="1">
      <c r="A408" s="6"/>
      <c r="B408" s="6"/>
      <c r="C408" s="37"/>
      <c r="D408" s="6"/>
      <c r="E408" s="6"/>
      <c r="F408" s="6"/>
    </row>
    <row r="409" spans="1:6" s="1" customFormat="1">
      <c r="A409" s="6"/>
      <c r="B409" s="6"/>
      <c r="C409" s="37"/>
      <c r="D409" s="6"/>
      <c r="E409" s="6"/>
      <c r="F409" s="6"/>
    </row>
    <row r="410" spans="1:6" s="1" customFormat="1">
      <c r="A410" s="6"/>
      <c r="B410" s="6"/>
      <c r="C410" s="37"/>
      <c r="D410" s="6"/>
      <c r="E410" s="6"/>
      <c r="F410" s="6"/>
    </row>
    <row r="411" spans="1:6" s="1" customFormat="1">
      <c r="A411" s="6"/>
      <c r="B411" s="6"/>
      <c r="C411" s="37"/>
      <c r="D411" s="6"/>
      <c r="E411" s="6"/>
      <c r="F411" s="6"/>
    </row>
    <row r="412" spans="1:6" s="1" customFormat="1">
      <c r="A412" s="6"/>
      <c r="B412" s="6"/>
      <c r="C412" s="37"/>
      <c r="D412" s="6"/>
      <c r="E412" s="6"/>
      <c r="F412" s="6"/>
    </row>
    <row r="413" spans="1:6" s="1" customFormat="1">
      <c r="A413" s="6"/>
      <c r="B413" s="6"/>
      <c r="C413" s="37"/>
      <c r="D413" s="6"/>
      <c r="E413" s="6"/>
      <c r="F413" s="6"/>
    </row>
    <row r="414" spans="1:6" s="1" customFormat="1">
      <c r="A414" s="6"/>
      <c r="B414" s="6"/>
      <c r="C414" s="37"/>
      <c r="D414" s="6"/>
      <c r="E414" s="6"/>
      <c r="F414" s="6"/>
    </row>
    <row r="415" spans="1:6" s="1" customFormat="1">
      <c r="A415" s="6"/>
      <c r="B415" s="6"/>
      <c r="C415" s="37"/>
      <c r="D415" s="6"/>
      <c r="E415" s="6"/>
      <c r="F415" s="6"/>
    </row>
    <row r="416" spans="1:6" s="1" customFormat="1">
      <c r="A416" s="6"/>
      <c r="B416" s="6"/>
      <c r="C416" s="37"/>
      <c r="D416" s="6"/>
      <c r="E416" s="6"/>
      <c r="F416" s="6"/>
    </row>
    <row r="417" spans="1:6" s="1" customFormat="1">
      <c r="A417" s="6"/>
      <c r="B417" s="6"/>
      <c r="C417" s="37"/>
      <c r="D417" s="6"/>
      <c r="E417" s="6"/>
      <c r="F417" s="6"/>
    </row>
    <row r="418" spans="1:6" s="1" customFormat="1">
      <c r="A418" s="6"/>
      <c r="B418" s="6"/>
      <c r="C418" s="37"/>
      <c r="D418" s="6"/>
      <c r="E418" s="6"/>
      <c r="F418" s="6"/>
    </row>
    <row r="419" spans="1:6" s="1" customFormat="1">
      <c r="A419" s="6"/>
      <c r="B419" s="6"/>
      <c r="C419" s="37"/>
      <c r="D419" s="6"/>
      <c r="E419" s="6"/>
      <c r="F419" s="6"/>
    </row>
    <row r="420" spans="1:6" s="1" customFormat="1">
      <c r="A420" s="6"/>
      <c r="B420" s="6"/>
      <c r="C420" s="37"/>
      <c r="D420" s="6"/>
      <c r="E420" s="6"/>
      <c r="F420" s="6"/>
    </row>
    <row r="421" spans="1:6" s="1" customFormat="1">
      <c r="A421" s="6"/>
      <c r="B421" s="6"/>
      <c r="C421" s="37"/>
      <c r="D421" s="6"/>
      <c r="E421" s="6"/>
      <c r="F421" s="6"/>
    </row>
    <row r="422" spans="1:6" s="1" customFormat="1">
      <c r="A422" s="6"/>
      <c r="B422" s="6"/>
      <c r="C422" s="37"/>
      <c r="D422" s="6"/>
      <c r="E422" s="6"/>
      <c r="F422" s="6"/>
    </row>
    <row r="423" spans="1:6" s="1" customFormat="1">
      <c r="A423" s="6"/>
      <c r="B423" s="6"/>
      <c r="C423" s="37"/>
      <c r="D423" s="6"/>
      <c r="E423" s="6"/>
      <c r="F423" s="6"/>
    </row>
    <row r="424" spans="1:6" s="1" customFormat="1">
      <c r="A424" s="6"/>
      <c r="B424" s="6"/>
      <c r="C424" s="37"/>
      <c r="D424" s="6"/>
      <c r="E424" s="6"/>
      <c r="F424" s="6"/>
    </row>
    <row r="425" spans="1:6" s="1" customFormat="1">
      <c r="A425" s="6"/>
      <c r="B425" s="6"/>
      <c r="C425" s="37"/>
      <c r="D425" s="6"/>
      <c r="E425" s="6"/>
      <c r="F425" s="6"/>
    </row>
    <row r="426" spans="1:6" s="1" customFormat="1">
      <c r="A426" s="6"/>
      <c r="B426" s="6"/>
      <c r="C426" s="37"/>
      <c r="D426" s="6"/>
      <c r="E426" s="6"/>
      <c r="F426" s="6"/>
    </row>
    <row r="427" spans="1:6" s="1" customFormat="1">
      <c r="A427" s="6"/>
      <c r="B427" s="6"/>
      <c r="C427" s="37"/>
      <c r="D427" s="6"/>
      <c r="E427" s="6"/>
      <c r="F427" s="6"/>
    </row>
    <row r="428" spans="1:6" s="1" customFormat="1">
      <c r="A428" s="6"/>
      <c r="B428" s="6"/>
      <c r="C428" s="37"/>
      <c r="D428" s="6"/>
      <c r="E428" s="6"/>
      <c r="F428" s="6"/>
    </row>
    <row r="429" spans="1:6" s="1" customFormat="1">
      <c r="A429" s="6"/>
      <c r="B429" s="6"/>
      <c r="C429" s="37"/>
      <c r="D429" s="6"/>
      <c r="E429" s="6"/>
      <c r="F429" s="6"/>
    </row>
    <row r="430" spans="1:6" s="1" customFormat="1">
      <c r="A430" s="6"/>
      <c r="B430" s="6"/>
      <c r="C430" s="37"/>
      <c r="D430" s="6"/>
      <c r="E430" s="6"/>
      <c r="F430" s="6"/>
    </row>
    <row r="431" spans="1:6" s="1" customFormat="1">
      <c r="A431" s="6"/>
      <c r="B431" s="6"/>
      <c r="C431" s="37"/>
      <c r="D431" s="6"/>
      <c r="E431" s="6"/>
      <c r="F431" s="6"/>
    </row>
    <row r="432" spans="1:6" s="1" customFormat="1">
      <c r="A432" s="6"/>
      <c r="B432" s="6"/>
      <c r="C432" s="37"/>
      <c r="D432" s="6"/>
      <c r="E432" s="6"/>
      <c r="F432" s="6"/>
    </row>
    <row r="433" spans="1:6" s="1" customFormat="1">
      <c r="A433" s="6"/>
      <c r="B433" s="6"/>
      <c r="C433" s="37"/>
      <c r="D433" s="6"/>
      <c r="E433" s="6"/>
      <c r="F433" s="6"/>
    </row>
    <row r="434" spans="1:6" s="1" customFormat="1">
      <c r="A434" s="6"/>
      <c r="B434" s="6"/>
      <c r="C434" s="37"/>
      <c r="D434" s="6"/>
      <c r="E434" s="6"/>
      <c r="F434" s="6"/>
    </row>
    <row r="435" spans="1:6" s="1" customFormat="1">
      <c r="A435" s="6"/>
      <c r="B435" s="6"/>
      <c r="C435" s="37"/>
      <c r="D435" s="6"/>
      <c r="E435" s="6"/>
      <c r="F435" s="6"/>
    </row>
    <row r="436" spans="1:6" s="1" customFormat="1">
      <c r="A436" s="6"/>
      <c r="B436" s="6"/>
      <c r="C436" s="37"/>
      <c r="D436" s="6"/>
      <c r="E436" s="6"/>
      <c r="F436" s="6"/>
    </row>
    <row r="437" spans="1:6" s="1" customFormat="1">
      <c r="A437" s="6"/>
      <c r="B437" s="6"/>
      <c r="C437" s="37"/>
      <c r="D437" s="6"/>
      <c r="E437" s="6"/>
      <c r="F437" s="6"/>
    </row>
    <row r="438" spans="1:6" s="1" customFormat="1">
      <c r="A438" s="6"/>
      <c r="B438" s="6"/>
      <c r="C438" s="37"/>
      <c r="D438" s="6"/>
      <c r="E438" s="6"/>
      <c r="F438" s="6"/>
    </row>
    <row r="439" spans="1:6" s="1" customFormat="1">
      <c r="A439" s="6"/>
      <c r="B439" s="6"/>
      <c r="C439" s="37"/>
      <c r="D439" s="6"/>
      <c r="E439" s="6"/>
      <c r="F439" s="6"/>
    </row>
    <row r="440" spans="1:6" s="1" customFormat="1">
      <c r="A440" s="6"/>
      <c r="B440" s="6"/>
      <c r="C440" s="37"/>
      <c r="D440" s="6"/>
      <c r="E440" s="6"/>
      <c r="F440" s="6"/>
    </row>
    <row r="441" spans="1:6" s="1" customFormat="1">
      <c r="A441" s="6"/>
      <c r="B441" s="6"/>
      <c r="C441" s="37"/>
      <c r="D441" s="6"/>
      <c r="E441" s="6"/>
      <c r="F441" s="6"/>
    </row>
    <row r="442" spans="1:6" s="1" customFormat="1">
      <c r="A442" s="6"/>
      <c r="B442" s="6"/>
      <c r="C442" s="37"/>
      <c r="D442" s="6"/>
      <c r="E442" s="6"/>
      <c r="F442" s="6"/>
    </row>
    <row r="443" spans="1:6" s="1" customFormat="1">
      <c r="A443" s="6"/>
      <c r="B443" s="6"/>
      <c r="C443" s="37"/>
      <c r="D443" s="6"/>
      <c r="E443" s="6"/>
      <c r="F443" s="6"/>
    </row>
    <row r="444" spans="1:6" s="1" customFormat="1">
      <c r="A444" s="6"/>
      <c r="B444" s="6"/>
      <c r="C444" s="37"/>
      <c r="D444" s="6"/>
      <c r="E444" s="6"/>
      <c r="F444" s="6"/>
    </row>
    <row r="445" spans="1:6" s="1" customFormat="1">
      <c r="A445" s="6"/>
      <c r="B445" s="6"/>
      <c r="C445" s="37"/>
      <c r="D445" s="6"/>
      <c r="E445" s="6"/>
      <c r="F445" s="6"/>
    </row>
    <row r="446" spans="1:6" s="1" customFormat="1">
      <c r="A446" s="6"/>
      <c r="B446" s="6"/>
      <c r="C446" s="37"/>
      <c r="D446" s="6"/>
      <c r="E446" s="6"/>
      <c r="F446" s="6"/>
    </row>
    <row r="447" spans="1:6" s="1" customFormat="1">
      <c r="A447" s="6"/>
      <c r="B447" s="6"/>
      <c r="C447" s="37"/>
      <c r="D447" s="6"/>
      <c r="E447" s="6"/>
      <c r="F447" s="6"/>
    </row>
    <row r="448" spans="1:6" s="1" customFormat="1">
      <c r="A448" s="6"/>
      <c r="B448" s="6"/>
      <c r="C448" s="37"/>
      <c r="D448" s="6"/>
      <c r="E448" s="6"/>
      <c r="F448" s="6"/>
    </row>
    <row r="449" spans="1:6" s="1" customFormat="1">
      <c r="A449" s="6"/>
      <c r="B449" s="6"/>
      <c r="C449" s="37"/>
      <c r="D449" s="6"/>
      <c r="E449" s="6"/>
      <c r="F449" s="6"/>
    </row>
    <row r="450" spans="1:6" s="1" customFormat="1">
      <c r="A450" s="6"/>
      <c r="B450" s="6"/>
      <c r="C450" s="37"/>
      <c r="D450" s="6"/>
      <c r="E450" s="6"/>
      <c r="F450" s="6"/>
    </row>
    <row r="451" spans="1:6" s="1" customFormat="1">
      <c r="A451" s="6"/>
      <c r="B451" s="6"/>
      <c r="C451" s="37"/>
      <c r="D451" s="6"/>
      <c r="E451" s="6"/>
      <c r="F451" s="6"/>
    </row>
    <row r="452" spans="1:6" s="1" customFormat="1">
      <c r="A452" s="6"/>
      <c r="B452" s="6"/>
      <c r="C452" s="37"/>
      <c r="D452" s="6"/>
      <c r="E452" s="6"/>
      <c r="F452" s="6"/>
    </row>
    <row r="453" spans="1:6" s="1" customFormat="1">
      <c r="A453" s="6"/>
      <c r="B453" s="6"/>
      <c r="C453" s="37"/>
      <c r="D453" s="6"/>
      <c r="E453" s="6"/>
      <c r="F453" s="6"/>
    </row>
    <row r="454" spans="1:6" s="1" customFormat="1">
      <c r="A454" s="6"/>
      <c r="B454" s="6"/>
      <c r="C454" s="37"/>
      <c r="D454" s="6"/>
      <c r="E454" s="6"/>
      <c r="F454" s="6"/>
    </row>
    <row r="455" spans="1:6" s="1" customFormat="1">
      <c r="A455" s="6"/>
      <c r="B455" s="6"/>
      <c r="C455" s="37"/>
      <c r="D455" s="6"/>
      <c r="E455" s="6"/>
      <c r="F455" s="6"/>
    </row>
    <row r="456" spans="1:6" s="1" customFormat="1">
      <c r="A456" s="6"/>
      <c r="B456" s="6"/>
      <c r="C456" s="37"/>
      <c r="D456" s="6"/>
      <c r="E456" s="6"/>
      <c r="F456" s="6"/>
    </row>
    <row r="457" spans="1:6" s="1" customFormat="1">
      <c r="A457" s="6"/>
      <c r="B457" s="6"/>
      <c r="C457" s="37"/>
      <c r="D457" s="6"/>
      <c r="E457" s="6"/>
      <c r="F457" s="6"/>
    </row>
    <row r="458" spans="1:6" s="1" customFormat="1">
      <c r="A458" s="6"/>
      <c r="B458" s="6"/>
      <c r="C458" s="37"/>
      <c r="D458" s="6"/>
      <c r="E458" s="6"/>
      <c r="F458" s="6"/>
    </row>
    <row r="459" spans="1:6" s="1" customFormat="1">
      <c r="A459" s="6"/>
      <c r="B459" s="6"/>
      <c r="C459" s="37"/>
      <c r="D459" s="6"/>
      <c r="E459" s="6"/>
      <c r="F459" s="6"/>
    </row>
    <row r="460" spans="1:6" s="1" customFormat="1">
      <c r="A460" s="6"/>
      <c r="B460" s="6"/>
      <c r="C460" s="37"/>
      <c r="D460" s="6"/>
      <c r="E460" s="6"/>
      <c r="F460" s="6"/>
    </row>
    <row r="461" spans="1:6" s="1" customFormat="1">
      <c r="A461" s="6"/>
      <c r="B461" s="6"/>
      <c r="C461" s="37"/>
      <c r="D461" s="6"/>
      <c r="E461" s="6"/>
      <c r="F461" s="6"/>
    </row>
    <row r="462" spans="1:6" s="1" customFormat="1">
      <c r="A462" s="6"/>
      <c r="B462" s="6"/>
      <c r="C462" s="37"/>
      <c r="D462" s="6"/>
      <c r="E462" s="6"/>
      <c r="F462" s="6"/>
    </row>
    <row r="463" spans="1:6" s="1" customFormat="1">
      <c r="A463" s="6"/>
      <c r="B463" s="6"/>
      <c r="C463" s="37"/>
      <c r="D463" s="6"/>
      <c r="E463" s="6"/>
      <c r="F463" s="6"/>
    </row>
    <row r="464" spans="1:6" s="1" customFormat="1">
      <c r="A464" s="6"/>
      <c r="B464" s="6"/>
      <c r="C464" s="37"/>
      <c r="D464" s="6"/>
      <c r="E464" s="6"/>
      <c r="F464" s="6"/>
    </row>
    <row r="465" spans="1:72" s="2" customFormat="1">
      <c r="A465" s="6"/>
      <c r="B465" s="6"/>
      <c r="C465" s="37"/>
      <c r="D465" s="6"/>
      <c r="E465" s="6"/>
      <c r="F465" s="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</row>
    <row r="466" spans="1:72" s="2" customFormat="1">
      <c r="A466" s="6"/>
      <c r="B466" s="6"/>
      <c r="C466" s="37"/>
      <c r="D466" s="6"/>
      <c r="E466" s="6"/>
      <c r="F466" s="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</row>
    <row r="467" spans="1:72" s="2" customFormat="1">
      <c r="A467" s="6"/>
      <c r="B467" s="6"/>
      <c r="C467" s="37"/>
      <c r="D467" s="6"/>
      <c r="E467" s="6"/>
      <c r="F467" s="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</row>
    <row r="468" spans="1:72" s="2" customFormat="1">
      <c r="A468" s="6"/>
      <c r="B468" s="6"/>
      <c r="C468" s="37"/>
      <c r="D468" s="6"/>
      <c r="E468" s="6"/>
      <c r="F468" s="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</row>
    <row r="469" spans="1:72" s="2" customFormat="1">
      <c r="A469" s="6"/>
      <c r="B469" s="6"/>
      <c r="C469" s="37"/>
      <c r="D469" s="6"/>
      <c r="E469" s="6"/>
      <c r="F469" s="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</row>
    <row r="470" spans="1:72" s="2" customFormat="1">
      <c r="A470" s="6"/>
      <c r="B470" s="6"/>
      <c r="C470" s="37"/>
      <c r="D470" s="6"/>
      <c r="E470" s="6"/>
      <c r="F470" s="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</row>
    <row r="471" spans="1:72" s="2" customFormat="1">
      <c r="A471" s="6"/>
      <c r="B471" s="6"/>
      <c r="C471" s="37"/>
      <c r="D471" s="6"/>
      <c r="E471" s="6"/>
      <c r="F471" s="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</row>
    <row r="472" spans="1:72" s="2" customFormat="1">
      <c r="A472" s="6"/>
      <c r="B472" s="6"/>
      <c r="C472" s="37"/>
      <c r="D472" s="6"/>
      <c r="E472" s="6"/>
      <c r="F472" s="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</row>
    <row r="473" spans="1:72" s="2" customFormat="1">
      <c r="A473" s="6"/>
      <c r="B473" s="6"/>
      <c r="C473" s="37"/>
      <c r="D473" s="6"/>
      <c r="E473" s="6"/>
      <c r="F473" s="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</row>
    <row r="474" spans="1:72" s="2" customFormat="1">
      <c r="A474" s="6"/>
      <c r="B474" s="6"/>
      <c r="C474" s="37"/>
      <c r="D474" s="6"/>
      <c r="E474" s="6"/>
      <c r="F474" s="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</row>
    <row r="475" spans="1:72" s="2" customFormat="1">
      <c r="A475" s="6"/>
      <c r="B475" s="6"/>
      <c r="C475" s="37"/>
      <c r="D475" s="6"/>
      <c r="E475" s="6"/>
      <c r="F475" s="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</row>
    <row r="476" spans="1:72" s="2" customFormat="1">
      <c r="A476" s="6"/>
      <c r="B476" s="6"/>
      <c r="C476" s="37"/>
      <c r="D476" s="6"/>
      <c r="E476" s="6"/>
      <c r="F476" s="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</row>
    <row r="477" spans="1:72" s="2" customFormat="1">
      <c r="A477" s="6"/>
      <c r="B477" s="6"/>
      <c r="C477" s="37"/>
      <c r="D477" s="6"/>
      <c r="E477" s="6"/>
      <c r="F477" s="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</row>
    <row r="478" spans="1:72" s="2" customFormat="1">
      <c r="A478" s="6"/>
      <c r="B478" s="6"/>
      <c r="C478" s="37"/>
      <c r="D478" s="6"/>
      <c r="E478" s="6"/>
      <c r="F478" s="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</row>
    <row r="479" spans="1:72" s="2" customFormat="1">
      <c r="A479" s="6"/>
      <c r="B479" s="6"/>
      <c r="C479" s="37"/>
      <c r="D479" s="6"/>
      <c r="E479" s="6"/>
      <c r="F479" s="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</row>
    <row r="480" spans="1:72" s="2" customFormat="1">
      <c r="A480" s="6"/>
      <c r="B480" s="6"/>
      <c r="C480" s="37"/>
      <c r="D480" s="6"/>
      <c r="E480" s="6"/>
      <c r="F480" s="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</row>
    <row r="481" spans="1:72" s="2" customFormat="1">
      <c r="A481" s="6"/>
      <c r="B481" s="6"/>
      <c r="C481" s="37"/>
      <c r="D481" s="6"/>
      <c r="E481" s="6"/>
      <c r="F481" s="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</row>
    <row r="482" spans="1:72" s="2" customFormat="1">
      <c r="A482" s="6"/>
      <c r="B482" s="6"/>
      <c r="C482" s="37"/>
      <c r="D482" s="6"/>
      <c r="E482" s="6"/>
      <c r="F482" s="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</row>
    <row r="483" spans="1:72" s="2" customFormat="1">
      <c r="A483" s="6"/>
      <c r="B483" s="6"/>
      <c r="C483" s="37"/>
      <c r="D483" s="6"/>
      <c r="E483" s="6"/>
      <c r="F483" s="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</row>
    <row r="484" spans="1:72" s="2" customFormat="1">
      <c r="A484" s="6"/>
      <c r="B484" s="6"/>
      <c r="C484" s="37"/>
      <c r="D484" s="6"/>
      <c r="E484" s="6"/>
      <c r="F484" s="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</row>
    <row r="485" spans="1:72" s="2" customFormat="1">
      <c r="A485" s="6"/>
      <c r="B485" s="6"/>
      <c r="C485" s="37"/>
      <c r="D485" s="6"/>
      <c r="E485" s="6"/>
      <c r="F485" s="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</row>
    <row r="486" spans="1:72" s="2" customFormat="1">
      <c r="A486" s="6"/>
      <c r="B486" s="6"/>
      <c r="C486" s="37"/>
      <c r="D486" s="6"/>
      <c r="E486" s="6"/>
      <c r="F486" s="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</row>
    <row r="487" spans="1:72" s="2" customFormat="1">
      <c r="A487" s="6"/>
      <c r="B487" s="6"/>
      <c r="C487" s="37"/>
      <c r="D487" s="6"/>
      <c r="E487" s="6"/>
      <c r="F487" s="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</row>
    <row r="488" spans="1:72" s="2" customFormat="1">
      <c r="A488" s="6"/>
      <c r="B488" s="6"/>
      <c r="C488" s="37"/>
      <c r="D488" s="6"/>
      <c r="E488" s="6"/>
      <c r="F488" s="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</row>
    <row r="489" spans="1:72" s="2" customFormat="1">
      <c r="A489" s="6"/>
      <c r="B489" s="6"/>
      <c r="C489" s="37"/>
      <c r="D489" s="6"/>
      <c r="E489" s="6"/>
      <c r="F489" s="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</row>
    <row r="490" spans="1:72" s="2" customFormat="1">
      <c r="A490" s="6"/>
      <c r="B490" s="6"/>
      <c r="C490" s="37"/>
      <c r="D490" s="6"/>
      <c r="E490" s="6"/>
      <c r="F490" s="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</row>
    <row r="491" spans="1:72" s="2" customFormat="1">
      <c r="A491" s="6"/>
      <c r="B491" s="6"/>
      <c r="C491" s="37"/>
      <c r="D491" s="6"/>
      <c r="E491" s="6"/>
      <c r="F491" s="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</row>
    <row r="492" spans="1:72" s="2" customFormat="1">
      <c r="A492" s="6"/>
      <c r="B492" s="6"/>
      <c r="C492" s="37"/>
      <c r="D492" s="6"/>
      <c r="E492" s="6"/>
      <c r="F492" s="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</row>
    <row r="493" spans="1:72" s="2" customFormat="1">
      <c r="A493" s="6"/>
      <c r="B493" s="6"/>
      <c r="C493" s="37"/>
      <c r="D493" s="6"/>
      <c r="E493" s="6"/>
      <c r="F493" s="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</row>
    <row r="494" spans="1:72" s="2" customFormat="1">
      <c r="A494" s="6"/>
      <c r="B494" s="6"/>
      <c r="C494" s="37"/>
      <c r="D494" s="6"/>
      <c r="E494" s="6"/>
      <c r="F494" s="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</row>
    <row r="495" spans="1:72" s="2" customFormat="1">
      <c r="A495" s="6"/>
      <c r="B495" s="6"/>
      <c r="C495" s="37"/>
      <c r="D495" s="6"/>
      <c r="E495" s="6"/>
      <c r="F495" s="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</row>
    <row r="496" spans="1:72" s="2" customFormat="1">
      <c r="A496" s="6"/>
      <c r="B496" s="6"/>
      <c r="C496" s="37"/>
      <c r="D496" s="6"/>
      <c r="E496" s="6"/>
      <c r="F496" s="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</row>
    <row r="497" spans="1:72" s="2" customFormat="1">
      <c r="A497" s="6"/>
      <c r="B497" s="6"/>
      <c r="C497" s="37"/>
      <c r="D497" s="6"/>
      <c r="E497" s="6"/>
      <c r="F497" s="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</row>
    <row r="498" spans="1:72" s="2" customFormat="1">
      <c r="A498" s="6"/>
      <c r="B498" s="6"/>
      <c r="C498" s="37"/>
      <c r="D498" s="6"/>
      <c r="E498" s="6"/>
      <c r="F498" s="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</row>
    <row r="499" spans="1:72" s="2" customFormat="1">
      <c r="A499" s="6"/>
      <c r="B499" s="6"/>
      <c r="C499" s="37"/>
      <c r="D499" s="6"/>
      <c r="E499" s="6"/>
      <c r="F499" s="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</row>
    <row r="500" spans="1:72" s="2" customFormat="1">
      <c r="A500" s="6"/>
      <c r="B500" s="6"/>
      <c r="C500" s="37"/>
      <c r="D500" s="6"/>
      <c r="E500" s="6"/>
      <c r="F500" s="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</row>
    <row r="501" spans="1:72" s="2" customFormat="1">
      <c r="A501" s="6"/>
      <c r="B501" s="6"/>
      <c r="C501" s="37"/>
      <c r="D501" s="6"/>
      <c r="E501" s="6"/>
      <c r="F501" s="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</row>
    <row r="502" spans="1:72" s="2" customFormat="1">
      <c r="A502" s="6"/>
      <c r="B502" s="6"/>
      <c r="C502" s="37"/>
      <c r="D502" s="6"/>
      <c r="E502" s="6"/>
      <c r="F502" s="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</row>
    <row r="503" spans="1:72" s="2" customFormat="1">
      <c r="A503" s="6"/>
      <c r="B503" s="6"/>
      <c r="C503" s="37"/>
      <c r="D503" s="6"/>
      <c r="E503" s="6"/>
      <c r="F503" s="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</row>
    <row r="504" spans="1:72" s="2" customFormat="1">
      <c r="A504" s="6"/>
      <c r="B504" s="6"/>
      <c r="C504" s="37"/>
      <c r="D504" s="6"/>
      <c r="E504" s="6"/>
      <c r="F504" s="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</row>
    <row r="505" spans="1:72" s="2" customFormat="1">
      <c r="A505" s="6"/>
      <c r="B505" s="6"/>
      <c r="C505" s="37"/>
      <c r="D505" s="6"/>
      <c r="E505" s="6"/>
      <c r="F505" s="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</row>
    <row r="506" spans="1:72" s="2" customFormat="1">
      <c r="A506" s="6"/>
      <c r="B506" s="6"/>
      <c r="C506" s="37"/>
      <c r="D506" s="6"/>
      <c r="E506" s="6"/>
      <c r="F506" s="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</row>
    <row r="507" spans="1:72" s="2" customFormat="1">
      <c r="A507" s="6"/>
      <c r="B507" s="6"/>
      <c r="C507" s="37"/>
      <c r="D507" s="6"/>
      <c r="E507" s="6"/>
      <c r="F507" s="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</row>
    <row r="508" spans="1:72" s="2" customFormat="1">
      <c r="A508" s="6"/>
      <c r="B508" s="6"/>
      <c r="C508" s="37"/>
      <c r="D508" s="6"/>
      <c r="E508" s="6"/>
      <c r="F508" s="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</row>
    <row r="509" spans="1:72" s="2" customFormat="1">
      <c r="A509" s="6"/>
      <c r="B509" s="6"/>
      <c r="C509" s="37"/>
      <c r="D509" s="6"/>
      <c r="E509" s="6"/>
      <c r="F509" s="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</row>
    <row r="510" spans="1:72" s="2" customFormat="1">
      <c r="A510" s="6"/>
      <c r="B510" s="6"/>
      <c r="C510" s="37"/>
      <c r="D510" s="6"/>
      <c r="E510" s="6"/>
      <c r="F510" s="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</row>
    <row r="511" spans="1:72" s="2" customFormat="1">
      <c r="A511" s="6"/>
      <c r="B511" s="6"/>
      <c r="C511" s="37"/>
      <c r="D511" s="6"/>
      <c r="E511" s="6"/>
      <c r="F511" s="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</row>
    <row r="512" spans="1:72" s="2" customFormat="1">
      <c r="A512" s="6"/>
      <c r="B512" s="6"/>
      <c r="C512" s="37"/>
      <c r="D512" s="6"/>
      <c r="E512" s="6"/>
      <c r="F512" s="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</row>
    <row r="513" spans="1:72" s="2" customFormat="1">
      <c r="A513" s="6"/>
      <c r="B513" s="6"/>
      <c r="C513" s="37"/>
      <c r="D513" s="6"/>
      <c r="E513" s="6"/>
      <c r="F513" s="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</row>
    <row r="514" spans="1:72" s="2" customFormat="1">
      <c r="A514" s="6"/>
      <c r="B514" s="6"/>
      <c r="C514" s="37"/>
      <c r="D514" s="6"/>
      <c r="E514" s="6"/>
      <c r="F514" s="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</row>
    <row r="515" spans="1:72" s="2" customFormat="1">
      <c r="A515" s="6"/>
      <c r="B515" s="6"/>
      <c r="C515" s="37"/>
      <c r="D515" s="6"/>
      <c r="E515" s="6"/>
      <c r="F515" s="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</row>
    <row r="516" spans="1:72" s="2" customFormat="1">
      <c r="A516" s="6"/>
      <c r="B516" s="6"/>
      <c r="C516" s="37"/>
      <c r="D516" s="6"/>
      <c r="E516" s="6"/>
      <c r="F516" s="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</row>
    <row r="517" spans="1:72" s="2" customFormat="1">
      <c r="A517" s="6"/>
      <c r="B517" s="6"/>
      <c r="C517" s="37"/>
      <c r="D517" s="6"/>
      <c r="E517" s="6"/>
      <c r="F517" s="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</row>
    <row r="518" spans="1:72" s="2" customFormat="1">
      <c r="A518" s="6"/>
      <c r="B518" s="6"/>
      <c r="C518" s="37"/>
      <c r="D518" s="6"/>
      <c r="E518" s="6"/>
      <c r="F518" s="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</row>
    <row r="519" spans="1:72" s="2" customFormat="1">
      <c r="A519" s="6"/>
      <c r="B519" s="6"/>
      <c r="C519" s="37"/>
      <c r="D519" s="6"/>
      <c r="E519" s="6"/>
      <c r="F519" s="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</row>
    <row r="520" spans="1:72" s="2" customFormat="1">
      <c r="A520" s="6"/>
      <c r="B520" s="6"/>
      <c r="C520" s="37"/>
      <c r="D520" s="6"/>
      <c r="E520" s="6"/>
      <c r="F520" s="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</row>
    <row r="521" spans="1:72" s="2" customFormat="1">
      <c r="A521" s="6"/>
      <c r="B521" s="6"/>
      <c r="C521" s="37"/>
      <c r="D521" s="6"/>
      <c r="E521" s="6"/>
      <c r="F521" s="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</row>
    <row r="522" spans="1:72" s="2" customFormat="1">
      <c r="A522" s="6"/>
      <c r="B522" s="6"/>
      <c r="C522" s="37"/>
      <c r="D522" s="6"/>
      <c r="E522" s="6"/>
      <c r="F522" s="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</row>
    <row r="523" spans="1:72" s="2" customFormat="1">
      <c r="A523" s="6"/>
      <c r="B523" s="6"/>
      <c r="C523" s="37"/>
      <c r="D523" s="6"/>
      <c r="E523" s="6"/>
      <c r="F523" s="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</row>
    <row r="524" spans="1:72" s="2" customFormat="1">
      <c r="A524" s="6"/>
      <c r="B524" s="6"/>
      <c r="C524" s="37"/>
      <c r="D524" s="6"/>
      <c r="E524" s="6"/>
      <c r="F524" s="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</row>
    <row r="525" spans="1:72" s="2" customFormat="1">
      <c r="A525" s="6"/>
      <c r="B525" s="6"/>
      <c r="C525" s="37"/>
      <c r="D525" s="6"/>
      <c r="E525" s="6"/>
      <c r="F525" s="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</row>
    <row r="526" spans="1:72" s="2" customFormat="1">
      <c r="A526" s="6"/>
      <c r="B526" s="6"/>
      <c r="C526" s="37"/>
      <c r="D526" s="6"/>
      <c r="E526" s="6"/>
      <c r="F526" s="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</row>
    <row r="527" spans="1:72" s="2" customFormat="1">
      <c r="A527" s="6"/>
      <c r="B527" s="6"/>
      <c r="C527" s="37"/>
      <c r="D527" s="6"/>
      <c r="E527" s="6"/>
      <c r="F527" s="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</row>
    <row r="528" spans="1:72" s="2" customFormat="1">
      <c r="A528" s="6"/>
      <c r="B528" s="6"/>
      <c r="C528" s="37"/>
      <c r="D528" s="6"/>
      <c r="E528" s="6"/>
      <c r="F528" s="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</row>
    <row r="529" spans="1:72" s="2" customFormat="1">
      <c r="A529" s="6"/>
      <c r="B529" s="6"/>
      <c r="C529" s="37"/>
      <c r="D529" s="6"/>
      <c r="E529" s="6"/>
      <c r="F529" s="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</row>
    <row r="530" spans="1:72" s="2" customFormat="1">
      <c r="A530" s="6"/>
      <c r="B530" s="6"/>
      <c r="C530" s="37"/>
      <c r="D530" s="6"/>
      <c r="E530" s="6"/>
      <c r="F530" s="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</row>
    <row r="531" spans="1:72" s="2" customFormat="1">
      <c r="A531" s="6"/>
      <c r="B531" s="6"/>
      <c r="C531" s="37"/>
      <c r="D531" s="6"/>
      <c r="E531" s="6"/>
      <c r="F531" s="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</row>
    <row r="532" spans="1:72" s="2" customFormat="1">
      <c r="A532" s="6"/>
      <c r="B532" s="6"/>
      <c r="C532" s="37"/>
      <c r="D532" s="6"/>
      <c r="E532" s="6"/>
      <c r="F532" s="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</row>
    <row r="533" spans="1:72" s="2" customFormat="1">
      <c r="A533" s="6"/>
      <c r="B533" s="6"/>
      <c r="C533" s="37"/>
      <c r="D533" s="6"/>
      <c r="E533" s="6"/>
      <c r="F533" s="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</row>
    <row r="534" spans="1:72" s="2" customFormat="1">
      <c r="A534" s="6"/>
      <c r="B534" s="6"/>
      <c r="C534" s="37"/>
      <c r="D534" s="6"/>
      <c r="E534" s="6"/>
      <c r="F534" s="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</row>
    <row r="535" spans="1:72" s="2" customFormat="1">
      <c r="A535" s="6"/>
      <c r="B535" s="6"/>
      <c r="C535" s="37"/>
      <c r="D535" s="6"/>
      <c r="E535" s="6"/>
      <c r="F535" s="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</row>
    <row r="536" spans="1:72" s="2" customFormat="1">
      <c r="A536" s="6"/>
      <c r="B536" s="6"/>
      <c r="C536" s="37"/>
      <c r="D536" s="6"/>
      <c r="E536" s="6"/>
      <c r="F536" s="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</row>
    <row r="537" spans="1:72" s="2" customFormat="1">
      <c r="A537" s="6"/>
      <c r="B537" s="6"/>
      <c r="C537" s="37"/>
      <c r="D537" s="6"/>
      <c r="E537" s="6"/>
      <c r="F537" s="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</row>
    <row r="538" spans="1:72" s="2" customFormat="1">
      <c r="A538" s="6"/>
      <c r="B538" s="6"/>
      <c r="C538" s="37"/>
      <c r="D538" s="6"/>
      <c r="E538" s="6"/>
      <c r="F538" s="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</row>
    <row r="539" spans="1:72" s="2" customFormat="1">
      <c r="A539" s="6"/>
      <c r="B539" s="6"/>
      <c r="C539" s="37"/>
      <c r="D539" s="6"/>
      <c r="E539" s="6"/>
      <c r="F539" s="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</row>
    <row r="540" spans="1:72" s="2" customFormat="1">
      <c r="A540" s="6"/>
      <c r="B540" s="6"/>
      <c r="C540" s="37"/>
      <c r="D540" s="6"/>
      <c r="E540" s="6"/>
      <c r="F540" s="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</row>
    <row r="541" spans="1:72" s="2" customFormat="1">
      <c r="A541" s="6"/>
      <c r="B541" s="6"/>
      <c r="C541" s="37"/>
      <c r="D541" s="6"/>
      <c r="E541" s="6"/>
      <c r="F541" s="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</row>
    <row r="542" spans="1:72" s="2" customFormat="1">
      <c r="A542" s="6"/>
      <c r="B542" s="6"/>
      <c r="C542" s="37"/>
      <c r="D542" s="6"/>
      <c r="E542" s="6"/>
      <c r="F542" s="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</row>
    <row r="543" spans="1:72" s="2" customFormat="1">
      <c r="A543" s="6"/>
      <c r="B543" s="6"/>
      <c r="C543" s="37"/>
      <c r="D543" s="6"/>
      <c r="E543" s="6"/>
      <c r="F543" s="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</row>
    <row r="544" spans="1:72" s="2" customFormat="1">
      <c r="A544" s="6"/>
      <c r="B544" s="6"/>
      <c r="C544" s="37"/>
      <c r="D544" s="6"/>
      <c r="E544" s="6"/>
      <c r="F544" s="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</row>
    <row r="545" spans="1:72" s="2" customFormat="1">
      <c r="A545" s="6"/>
      <c r="B545" s="6"/>
      <c r="C545" s="37"/>
      <c r="D545" s="6"/>
      <c r="E545" s="6"/>
      <c r="F545" s="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</row>
    <row r="546" spans="1:72" s="2" customFormat="1">
      <c r="A546" s="6"/>
      <c r="B546" s="6"/>
      <c r="C546" s="37"/>
      <c r="D546" s="6"/>
      <c r="E546" s="6"/>
      <c r="F546" s="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</row>
    <row r="547" spans="1:72" s="2" customFormat="1">
      <c r="A547" s="6"/>
      <c r="B547" s="6"/>
      <c r="C547" s="37"/>
      <c r="D547" s="6"/>
      <c r="E547" s="6"/>
      <c r="F547" s="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</row>
    <row r="548" spans="1:72" s="2" customFormat="1">
      <c r="A548" s="6"/>
      <c r="B548" s="6"/>
      <c r="C548" s="37"/>
      <c r="D548" s="6"/>
      <c r="E548" s="6"/>
      <c r="F548" s="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</row>
    <row r="549" spans="1:72" s="2" customFormat="1">
      <c r="A549" s="6"/>
      <c r="B549" s="6"/>
      <c r="C549" s="37"/>
      <c r="D549" s="6"/>
      <c r="E549" s="6"/>
      <c r="F549" s="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</row>
    <row r="550" spans="1:72" s="2" customFormat="1">
      <c r="A550" s="6"/>
      <c r="B550" s="6"/>
      <c r="C550" s="37"/>
      <c r="D550" s="6"/>
      <c r="E550" s="6"/>
      <c r="F550" s="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</row>
    <row r="551" spans="1:72" s="2" customFormat="1">
      <c r="A551" s="6"/>
      <c r="B551" s="6"/>
      <c r="C551" s="37"/>
      <c r="D551" s="6"/>
      <c r="E551" s="6"/>
      <c r="F551" s="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</row>
    <row r="552" spans="1:72" s="2" customFormat="1">
      <c r="A552" s="6"/>
      <c r="B552" s="6"/>
      <c r="C552" s="37"/>
      <c r="D552" s="6"/>
      <c r="E552" s="6"/>
      <c r="F552" s="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</row>
    <row r="553" spans="1:72" s="2" customFormat="1">
      <c r="A553" s="6"/>
      <c r="B553" s="6"/>
      <c r="C553" s="37"/>
      <c r="D553" s="6"/>
      <c r="E553" s="6"/>
      <c r="F553" s="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</row>
    <row r="554" spans="1:72" s="2" customFormat="1">
      <c r="A554" s="6"/>
      <c r="B554" s="6"/>
      <c r="C554" s="37"/>
      <c r="D554" s="6"/>
      <c r="E554" s="6"/>
      <c r="F554" s="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</row>
    <row r="555" spans="1:72" s="2" customFormat="1">
      <c r="A555" s="6"/>
      <c r="B555" s="6"/>
      <c r="C555" s="37"/>
      <c r="D555" s="6"/>
      <c r="E555" s="6"/>
      <c r="F555" s="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</row>
    <row r="556" spans="1:72" s="2" customFormat="1">
      <c r="A556" s="6"/>
      <c r="B556" s="6"/>
      <c r="C556" s="37"/>
      <c r="D556" s="6"/>
      <c r="E556" s="6"/>
      <c r="F556" s="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</row>
    <row r="557" spans="1:72" s="2" customFormat="1">
      <c r="A557" s="6"/>
      <c r="B557" s="6"/>
      <c r="C557" s="37"/>
      <c r="D557" s="6"/>
      <c r="E557" s="6"/>
      <c r="F557" s="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</row>
    <row r="558" spans="1:72" s="2" customFormat="1">
      <c r="A558" s="6"/>
      <c r="B558" s="6"/>
      <c r="C558" s="37"/>
      <c r="D558" s="6"/>
      <c r="E558" s="6"/>
      <c r="F558" s="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</row>
    <row r="559" spans="1:72" s="2" customFormat="1">
      <c r="A559" s="6"/>
      <c r="B559" s="6"/>
      <c r="C559" s="37"/>
      <c r="D559" s="6"/>
      <c r="E559" s="6"/>
      <c r="F559" s="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</row>
    <row r="560" spans="1:72" s="2" customFormat="1">
      <c r="A560" s="6"/>
      <c r="B560" s="6"/>
      <c r="C560" s="37"/>
      <c r="D560" s="6"/>
      <c r="E560" s="6"/>
      <c r="F560" s="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</row>
    <row r="561" spans="1:72" s="2" customFormat="1">
      <c r="A561" s="6"/>
      <c r="B561" s="6"/>
      <c r="C561" s="37"/>
      <c r="D561" s="6"/>
      <c r="E561" s="6"/>
      <c r="F561" s="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</row>
    <row r="562" spans="1:72" s="2" customFormat="1">
      <c r="A562" s="6"/>
      <c r="B562" s="6"/>
      <c r="C562" s="37"/>
      <c r="D562" s="6"/>
      <c r="E562" s="6"/>
      <c r="F562" s="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</row>
    <row r="563" spans="1:72" s="2" customFormat="1">
      <c r="A563" s="6"/>
      <c r="B563" s="6"/>
      <c r="C563" s="37"/>
      <c r="D563" s="6"/>
      <c r="E563" s="6"/>
      <c r="F563" s="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</row>
    <row r="564" spans="1:72" s="2" customFormat="1">
      <c r="A564" s="6"/>
      <c r="B564" s="6"/>
      <c r="C564" s="37"/>
      <c r="D564" s="6"/>
      <c r="E564" s="6"/>
      <c r="F564" s="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</row>
    <row r="565" spans="1:72" s="2" customFormat="1">
      <c r="A565" s="6"/>
      <c r="B565" s="6"/>
      <c r="C565" s="37"/>
      <c r="D565" s="6"/>
      <c r="E565" s="6"/>
      <c r="F565" s="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</row>
    <row r="566" spans="1:72" s="2" customFormat="1">
      <c r="A566" s="6"/>
      <c r="B566" s="6"/>
      <c r="C566" s="37"/>
      <c r="D566" s="6"/>
      <c r="E566" s="6"/>
      <c r="F566" s="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</row>
    <row r="567" spans="1:72" s="2" customFormat="1">
      <c r="A567" s="6"/>
      <c r="B567" s="6"/>
      <c r="C567" s="37"/>
      <c r="D567" s="6"/>
      <c r="E567" s="6"/>
      <c r="F567" s="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</row>
    <row r="568" spans="1:72" s="2" customFormat="1">
      <c r="A568" s="6"/>
      <c r="B568" s="6"/>
      <c r="C568" s="37"/>
      <c r="D568" s="6"/>
      <c r="E568" s="6"/>
      <c r="F568" s="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</row>
    <row r="569" spans="1:72" s="2" customFormat="1">
      <c r="A569" s="6"/>
      <c r="B569" s="6"/>
      <c r="C569" s="37"/>
      <c r="D569" s="6"/>
      <c r="E569" s="6"/>
      <c r="F569" s="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</row>
    <row r="570" spans="1:72" s="2" customFormat="1">
      <c r="A570" s="6"/>
      <c r="B570" s="6"/>
      <c r="C570" s="37"/>
      <c r="D570" s="6"/>
      <c r="E570" s="6"/>
      <c r="F570" s="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</row>
    <row r="571" spans="1:72" s="2" customFormat="1">
      <c r="A571" s="6"/>
      <c r="B571" s="6"/>
      <c r="C571" s="37"/>
      <c r="D571" s="6"/>
      <c r="E571" s="6"/>
      <c r="F571" s="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</row>
    <row r="572" spans="1:72" s="2" customFormat="1">
      <c r="A572" s="6"/>
      <c r="B572" s="6"/>
      <c r="C572" s="37"/>
      <c r="D572" s="6"/>
      <c r="E572" s="6"/>
      <c r="F572" s="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</row>
    <row r="573" spans="1:72" s="2" customFormat="1">
      <c r="A573" s="6"/>
      <c r="B573" s="6"/>
      <c r="C573" s="37"/>
      <c r="D573" s="6"/>
      <c r="E573" s="6"/>
      <c r="F573" s="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</row>
    <row r="574" spans="1:72" s="2" customFormat="1">
      <c r="A574" s="6"/>
      <c r="B574" s="6"/>
      <c r="C574" s="37"/>
      <c r="D574" s="6"/>
      <c r="E574" s="6"/>
      <c r="F574" s="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</row>
    <row r="575" spans="1:72" s="2" customFormat="1">
      <c r="A575" s="6"/>
      <c r="B575" s="6"/>
      <c r="C575" s="37"/>
      <c r="D575" s="6"/>
      <c r="E575" s="6"/>
      <c r="F575" s="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</row>
    <row r="576" spans="1:72" s="2" customFormat="1">
      <c r="A576" s="6"/>
      <c r="B576" s="6"/>
      <c r="C576" s="37"/>
      <c r="D576" s="6"/>
      <c r="E576" s="6"/>
      <c r="F576" s="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</row>
    <row r="577" spans="1:72" s="2" customFormat="1">
      <c r="A577" s="6"/>
      <c r="B577" s="6"/>
      <c r="C577" s="37"/>
      <c r="D577" s="6"/>
      <c r="E577" s="6"/>
      <c r="F577" s="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</row>
    <row r="578" spans="1:72" s="2" customFormat="1">
      <c r="A578" s="6"/>
      <c r="B578" s="6"/>
      <c r="C578" s="37"/>
      <c r="D578" s="6"/>
      <c r="E578" s="6"/>
      <c r="F578" s="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</row>
    <row r="579" spans="1:72" s="2" customFormat="1">
      <c r="A579" s="6"/>
      <c r="B579" s="6"/>
      <c r="C579" s="37"/>
      <c r="D579" s="6"/>
      <c r="E579" s="6"/>
      <c r="F579" s="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</row>
    <row r="580" spans="1:72" s="2" customFormat="1">
      <c r="A580" s="6"/>
      <c r="B580" s="6"/>
      <c r="C580" s="37"/>
      <c r="D580" s="6"/>
      <c r="E580" s="6"/>
      <c r="F580" s="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</row>
    <row r="581" spans="1:72" s="2" customFormat="1">
      <c r="A581" s="6"/>
      <c r="B581" s="6"/>
      <c r="C581" s="37"/>
      <c r="D581" s="6"/>
      <c r="E581" s="6"/>
      <c r="F581" s="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</row>
    <row r="582" spans="1:72" s="2" customFormat="1">
      <c r="A582" s="6"/>
      <c r="B582" s="6"/>
      <c r="C582" s="37"/>
      <c r="D582" s="6"/>
      <c r="E582" s="6"/>
      <c r="F582" s="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</row>
    <row r="583" spans="1:72" s="2" customFormat="1">
      <c r="A583" s="6"/>
      <c r="B583" s="6"/>
      <c r="C583" s="37"/>
      <c r="D583" s="6"/>
      <c r="E583" s="6"/>
      <c r="F583" s="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</row>
    <row r="584" spans="1:72" s="2" customFormat="1">
      <c r="A584" s="6"/>
      <c r="B584" s="6"/>
      <c r="C584" s="37"/>
      <c r="D584" s="6"/>
      <c r="E584" s="6"/>
      <c r="F584" s="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</row>
    <row r="585" spans="1:72" s="2" customFormat="1">
      <c r="A585" s="6"/>
      <c r="B585" s="6"/>
      <c r="C585" s="37"/>
      <c r="D585" s="6"/>
      <c r="E585" s="6"/>
      <c r="F585" s="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</row>
    <row r="586" spans="1:72" s="2" customFormat="1">
      <c r="A586" s="6"/>
      <c r="B586" s="6"/>
      <c r="C586" s="37"/>
      <c r="D586" s="6"/>
      <c r="E586" s="6"/>
      <c r="F586" s="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</row>
    <row r="587" spans="1:72" s="2" customFormat="1">
      <c r="A587" s="6"/>
      <c r="B587" s="6"/>
      <c r="C587" s="37"/>
      <c r="D587" s="6"/>
      <c r="E587" s="6"/>
      <c r="F587" s="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</row>
    <row r="588" spans="1:72" s="2" customFormat="1">
      <c r="A588" s="6"/>
      <c r="B588" s="6"/>
      <c r="C588" s="37"/>
      <c r="D588" s="6"/>
      <c r="E588" s="6"/>
      <c r="F588" s="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</row>
    <row r="589" spans="1:72" s="2" customFormat="1">
      <c r="A589" s="6"/>
      <c r="B589" s="6"/>
      <c r="C589" s="37"/>
      <c r="D589" s="6"/>
      <c r="E589" s="6"/>
      <c r="F589" s="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</row>
    <row r="590" spans="1:72" s="2" customFormat="1">
      <c r="A590" s="6"/>
      <c r="B590" s="6"/>
      <c r="C590" s="37"/>
      <c r="D590" s="6"/>
      <c r="E590" s="6"/>
      <c r="F590" s="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</row>
    <row r="591" spans="1:72" s="2" customFormat="1">
      <c r="A591" s="6"/>
      <c r="B591" s="6"/>
      <c r="C591" s="37"/>
      <c r="D591" s="6"/>
      <c r="E591" s="6"/>
      <c r="F591" s="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</row>
    <row r="592" spans="1:72" s="2" customFormat="1">
      <c r="A592" s="6"/>
      <c r="B592" s="6"/>
      <c r="C592" s="37"/>
      <c r="D592" s="6"/>
      <c r="E592" s="6"/>
      <c r="F592" s="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</row>
    <row r="593" spans="1:72" s="2" customFormat="1">
      <c r="A593" s="6"/>
      <c r="B593" s="6"/>
      <c r="C593" s="37"/>
      <c r="D593" s="6"/>
      <c r="E593" s="6"/>
      <c r="F593" s="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</row>
    <row r="594" spans="1:72" s="2" customFormat="1">
      <c r="A594" s="6"/>
      <c r="B594" s="6"/>
      <c r="C594" s="37"/>
      <c r="D594" s="6"/>
      <c r="E594" s="6"/>
      <c r="F594" s="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</row>
    <row r="595" spans="1:72" s="2" customFormat="1">
      <c r="A595" s="6"/>
      <c r="B595" s="6"/>
      <c r="C595" s="37"/>
      <c r="D595" s="6"/>
      <c r="E595" s="6"/>
      <c r="F595" s="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</row>
    <row r="596" spans="1:72" s="2" customFormat="1">
      <c r="A596" s="6"/>
      <c r="B596" s="6"/>
      <c r="C596" s="37"/>
      <c r="D596" s="6"/>
      <c r="E596" s="6"/>
      <c r="F596" s="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</row>
    <row r="597" spans="1:72" s="2" customFormat="1">
      <c r="A597" s="6"/>
      <c r="B597" s="6"/>
      <c r="C597" s="37"/>
      <c r="D597" s="6"/>
      <c r="E597" s="6"/>
      <c r="F597" s="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</row>
    <row r="598" spans="1:72" s="2" customFormat="1">
      <c r="A598" s="6"/>
      <c r="B598" s="6"/>
      <c r="C598" s="37"/>
      <c r="D598" s="6"/>
      <c r="E598" s="6"/>
      <c r="F598" s="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</row>
    <row r="599" spans="1:72" s="2" customFormat="1">
      <c r="A599" s="6"/>
      <c r="B599" s="6"/>
      <c r="C599" s="37"/>
      <c r="D599" s="6"/>
      <c r="E599" s="6"/>
      <c r="F599" s="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</row>
    <row r="600" spans="1:72" s="2" customFormat="1">
      <c r="A600" s="6"/>
      <c r="B600" s="6"/>
      <c r="C600" s="37"/>
      <c r="D600" s="6"/>
      <c r="E600" s="6"/>
      <c r="F600" s="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</row>
    <row r="601" spans="1:72" s="2" customFormat="1">
      <c r="A601" s="6"/>
      <c r="B601" s="6"/>
      <c r="C601" s="37"/>
      <c r="D601" s="6"/>
      <c r="E601" s="6"/>
      <c r="F601" s="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</row>
    <row r="602" spans="1:72" s="2" customFormat="1">
      <c r="A602" s="6"/>
      <c r="B602" s="6"/>
      <c r="C602" s="37"/>
      <c r="D602" s="6"/>
      <c r="E602" s="6"/>
      <c r="F602" s="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</row>
    <row r="603" spans="1:72" s="2" customFormat="1">
      <c r="A603" s="6"/>
      <c r="B603" s="6"/>
      <c r="C603" s="37"/>
      <c r="D603" s="6"/>
      <c r="E603" s="6"/>
      <c r="F603" s="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</row>
    <row r="604" spans="1:72" s="2" customFormat="1">
      <c r="A604" s="6"/>
      <c r="B604" s="6"/>
      <c r="C604" s="37"/>
      <c r="D604" s="6"/>
      <c r="E604" s="6"/>
      <c r="F604" s="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</row>
    <row r="605" spans="1:72" s="2" customFormat="1">
      <c r="A605" s="6"/>
      <c r="B605" s="6"/>
      <c r="C605" s="37"/>
      <c r="D605" s="6"/>
      <c r="E605" s="6"/>
      <c r="F605" s="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</row>
    <row r="606" spans="1:72" s="2" customFormat="1">
      <c r="A606" s="6"/>
      <c r="B606" s="6"/>
      <c r="C606" s="37"/>
      <c r="D606" s="6"/>
      <c r="E606" s="6"/>
      <c r="F606" s="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</row>
    <row r="607" spans="1:72" s="2" customFormat="1">
      <c r="A607" s="6"/>
      <c r="B607" s="6"/>
      <c r="C607" s="37"/>
      <c r="D607" s="6"/>
      <c r="E607" s="6"/>
      <c r="F607" s="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</row>
    <row r="608" spans="1:72" s="2" customFormat="1">
      <c r="A608" s="6"/>
      <c r="B608" s="6"/>
      <c r="C608" s="37"/>
      <c r="D608" s="6"/>
      <c r="E608" s="6"/>
      <c r="F608" s="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</row>
    <row r="609" spans="1:72" s="2" customFormat="1">
      <c r="A609" s="6"/>
      <c r="B609" s="6"/>
      <c r="C609" s="37"/>
      <c r="D609" s="6"/>
      <c r="E609" s="6"/>
      <c r="F609" s="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</row>
    <row r="610" spans="1:72" s="2" customFormat="1">
      <c r="A610" s="6"/>
      <c r="B610" s="6"/>
      <c r="C610" s="37"/>
      <c r="D610" s="6"/>
      <c r="E610" s="6"/>
      <c r="F610" s="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</row>
    <row r="611" spans="1:72" s="2" customFormat="1">
      <c r="A611" s="6"/>
      <c r="B611" s="6"/>
      <c r="C611" s="37"/>
      <c r="D611" s="6"/>
      <c r="E611" s="6"/>
      <c r="F611" s="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</row>
    <row r="612" spans="1:72" s="2" customFormat="1">
      <c r="A612" s="6"/>
      <c r="B612" s="6"/>
      <c r="C612" s="37"/>
      <c r="D612" s="6"/>
      <c r="E612" s="6"/>
      <c r="F612" s="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</row>
    <row r="613" spans="1:72" s="2" customFormat="1">
      <c r="A613" s="6"/>
      <c r="B613" s="6"/>
      <c r="C613" s="37"/>
      <c r="D613" s="6"/>
      <c r="E613" s="6"/>
      <c r="F613" s="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</row>
    <row r="614" spans="1:72" s="2" customFormat="1">
      <c r="A614" s="6"/>
      <c r="B614" s="6"/>
      <c r="C614" s="37"/>
      <c r="D614" s="6"/>
      <c r="E614" s="6"/>
      <c r="F614" s="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</row>
    <row r="615" spans="1:72" s="2" customFormat="1">
      <c r="A615" s="6"/>
      <c r="B615" s="6"/>
      <c r="C615" s="37"/>
      <c r="D615" s="6"/>
      <c r="E615" s="6"/>
      <c r="F615" s="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</row>
    <row r="616" spans="1:72" s="2" customFormat="1">
      <c r="A616" s="6"/>
      <c r="B616" s="6"/>
      <c r="C616" s="37"/>
      <c r="D616" s="6"/>
      <c r="E616" s="6"/>
      <c r="F616" s="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</row>
    <row r="617" spans="1:72" s="2" customFormat="1">
      <c r="A617" s="6"/>
      <c r="B617" s="6"/>
      <c r="C617" s="37"/>
      <c r="D617" s="6"/>
      <c r="E617" s="6"/>
      <c r="F617" s="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</row>
    <row r="618" spans="1:72" s="2" customFormat="1">
      <c r="A618" s="6"/>
      <c r="B618" s="6"/>
      <c r="C618" s="37"/>
      <c r="D618" s="6"/>
      <c r="E618" s="6"/>
      <c r="F618" s="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</row>
    <row r="619" spans="1:72" s="2" customFormat="1">
      <c r="A619" s="6"/>
      <c r="B619" s="6"/>
      <c r="C619" s="37"/>
      <c r="D619" s="6"/>
      <c r="E619" s="6"/>
      <c r="F619" s="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</row>
    <row r="620" spans="1:72" s="2" customFormat="1">
      <c r="A620" s="6"/>
      <c r="B620" s="6"/>
      <c r="C620" s="37"/>
      <c r="D620" s="6"/>
      <c r="E620" s="6"/>
      <c r="F620" s="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</row>
    <row r="621" spans="1:72" s="2" customFormat="1">
      <c r="A621" s="6"/>
      <c r="B621" s="6"/>
      <c r="C621" s="37"/>
      <c r="D621" s="6"/>
      <c r="E621" s="6"/>
      <c r="F621" s="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</row>
    <row r="622" spans="1:72" s="2" customFormat="1">
      <c r="A622" s="6"/>
      <c r="B622" s="6"/>
      <c r="C622" s="37"/>
      <c r="D622" s="6"/>
      <c r="E622" s="6"/>
      <c r="F622" s="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</row>
    <row r="623" spans="1:72" s="2" customFormat="1">
      <c r="A623" s="6"/>
      <c r="B623" s="6"/>
      <c r="C623" s="37"/>
      <c r="D623" s="6"/>
      <c r="E623" s="6"/>
      <c r="F623" s="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</row>
    <row r="624" spans="1:72" s="2" customFormat="1">
      <c r="A624" s="6"/>
      <c r="B624" s="6"/>
      <c r="C624" s="37"/>
      <c r="D624" s="6"/>
      <c r="E624" s="6"/>
      <c r="F624" s="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</row>
    <row r="625" spans="1:72" s="2" customFormat="1">
      <c r="A625" s="6"/>
      <c r="B625" s="6"/>
      <c r="C625" s="37"/>
      <c r="D625" s="6"/>
      <c r="E625" s="6"/>
      <c r="F625" s="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</row>
    <row r="626" spans="1:72" s="2" customFormat="1">
      <c r="A626" s="6"/>
      <c r="B626" s="6"/>
      <c r="C626" s="37"/>
      <c r="D626" s="6"/>
      <c r="E626" s="6"/>
      <c r="F626" s="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</row>
    <row r="627" spans="1:72" s="2" customFormat="1">
      <c r="A627" s="6"/>
      <c r="B627" s="6"/>
      <c r="C627" s="37"/>
      <c r="D627" s="6"/>
      <c r="E627" s="6"/>
      <c r="F627" s="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</row>
    <row r="628" spans="1:72" s="2" customFormat="1">
      <c r="A628" s="6"/>
      <c r="B628" s="6"/>
      <c r="C628" s="37"/>
      <c r="D628" s="6"/>
      <c r="E628" s="6"/>
      <c r="F628" s="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</row>
    <row r="629" spans="1:72" s="2" customFormat="1">
      <c r="A629" s="6"/>
      <c r="B629" s="6"/>
      <c r="C629" s="37"/>
      <c r="D629" s="6"/>
      <c r="E629" s="6"/>
      <c r="F629" s="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</row>
    <row r="630" spans="1:72" s="2" customFormat="1">
      <c r="A630" s="6"/>
      <c r="B630" s="6"/>
      <c r="C630" s="37"/>
      <c r="D630" s="6"/>
      <c r="E630" s="6"/>
      <c r="F630" s="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</row>
    <row r="631" spans="1:72" s="2" customFormat="1">
      <c r="A631" s="6"/>
      <c r="B631" s="6"/>
      <c r="C631" s="37"/>
      <c r="D631" s="6"/>
      <c r="E631" s="6"/>
      <c r="F631" s="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</row>
    <row r="632" spans="1:72" s="2" customFormat="1">
      <c r="A632" s="6"/>
      <c r="B632" s="6"/>
      <c r="C632" s="37"/>
      <c r="D632" s="6"/>
      <c r="E632" s="6"/>
      <c r="F632" s="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</row>
    <row r="633" spans="1:72" s="2" customFormat="1">
      <c r="A633" s="6"/>
      <c r="B633" s="6"/>
      <c r="C633" s="37"/>
      <c r="D633" s="6"/>
      <c r="E633" s="6"/>
      <c r="F633" s="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</row>
    <row r="634" spans="1:72" s="2" customFormat="1">
      <c r="A634" s="6"/>
      <c r="B634" s="6"/>
      <c r="C634" s="37"/>
      <c r="D634" s="6"/>
      <c r="E634" s="6"/>
      <c r="F634" s="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</row>
    <row r="635" spans="1:72" s="2" customFormat="1">
      <c r="A635" s="6"/>
      <c r="B635" s="6"/>
      <c r="C635" s="37"/>
      <c r="D635" s="6"/>
      <c r="E635" s="6"/>
      <c r="F635" s="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</row>
    <row r="636" spans="1:72" s="2" customFormat="1">
      <c r="A636" s="6"/>
      <c r="B636" s="6"/>
      <c r="C636" s="37"/>
      <c r="D636" s="6"/>
      <c r="E636" s="6"/>
      <c r="F636" s="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</row>
    <row r="637" spans="1:72" s="2" customFormat="1">
      <c r="A637" s="6"/>
      <c r="B637" s="6"/>
      <c r="C637" s="37"/>
      <c r="D637" s="6"/>
      <c r="E637" s="6"/>
      <c r="F637" s="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</row>
    <row r="638" spans="1:72" s="2" customFormat="1">
      <c r="A638" s="6"/>
      <c r="B638" s="6"/>
      <c r="C638" s="37"/>
      <c r="D638" s="6"/>
      <c r="E638" s="6"/>
      <c r="F638" s="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</row>
    <row r="639" spans="1:72" s="2" customFormat="1">
      <c r="A639" s="6"/>
      <c r="B639" s="6"/>
      <c r="C639" s="37"/>
      <c r="D639" s="6"/>
      <c r="E639" s="6"/>
      <c r="F639" s="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</row>
    <row r="640" spans="1:72" s="2" customFormat="1">
      <c r="A640" s="6"/>
      <c r="B640" s="6"/>
      <c r="C640" s="37"/>
      <c r="D640" s="6"/>
      <c r="E640" s="6"/>
      <c r="F640" s="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</row>
    <row r="641" spans="1:72" s="2" customFormat="1">
      <c r="A641" s="6"/>
      <c r="B641" s="6"/>
      <c r="C641" s="37"/>
      <c r="D641" s="6"/>
      <c r="E641" s="6"/>
      <c r="F641" s="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</row>
    <row r="642" spans="1:72" s="2" customFormat="1">
      <c r="A642" s="6"/>
      <c r="B642" s="6"/>
      <c r="C642" s="37"/>
      <c r="D642" s="6"/>
      <c r="E642" s="6"/>
      <c r="F642" s="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</row>
    <row r="643" spans="1:72" s="2" customFormat="1">
      <c r="A643" s="6"/>
      <c r="B643" s="6"/>
      <c r="C643" s="37"/>
      <c r="D643" s="6"/>
      <c r="E643" s="6"/>
      <c r="F643" s="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</row>
    <row r="644" spans="1:72" s="2" customFormat="1">
      <c r="A644" s="6"/>
      <c r="B644" s="6"/>
      <c r="C644" s="37"/>
      <c r="D644" s="6"/>
      <c r="E644" s="6"/>
      <c r="F644" s="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</row>
    <row r="645" spans="1:72" s="2" customFormat="1">
      <c r="A645" s="6"/>
      <c r="B645" s="6"/>
      <c r="C645" s="37"/>
      <c r="D645" s="6"/>
      <c r="E645" s="6"/>
      <c r="F645" s="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</row>
    <row r="646" spans="1:72" s="2" customFormat="1">
      <c r="A646" s="6"/>
      <c r="B646" s="6"/>
      <c r="C646" s="37"/>
      <c r="D646" s="6"/>
      <c r="E646" s="6"/>
      <c r="F646" s="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</row>
    <row r="647" spans="1:72" s="2" customFormat="1">
      <c r="A647" s="6"/>
      <c r="B647" s="6"/>
      <c r="C647" s="37"/>
      <c r="D647" s="6"/>
      <c r="E647" s="6"/>
      <c r="F647" s="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</row>
    <row r="648" spans="1:72" s="2" customFormat="1">
      <c r="A648" s="6"/>
      <c r="B648" s="6"/>
      <c r="C648" s="37"/>
      <c r="D648" s="6"/>
      <c r="E648" s="6"/>
      <c r="F648" s="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</row>
    <row r="649" spans="1:72" s="2" customFormat="1">
      <c r="A649" s="6"/>
      <c r="B649" s="6"/>
      <c r="C649" s="37"/>
      <c r="D649" s="6"/>
      <c r="E649" s="6"/>
      <c r="F649" s="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</row>
    <row r="650" spans="1:72" s="2" customFormat="1">
      <c r="A650" s="6"/>
      <c r="B650" s="6"/>
      <c r="C650" s="37"/>
      <c r="D650" s="6"/>
      <c r="E650" s="6"/>
      <c r="F650" s="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</row>
    <row r="651" spans="1:72" s="2" customFormat="1">
      <c r="A651" s="6"/>
      <c r="B651" s="6"/>
      <c r="C651" s="37"/>
      <c r="D651" s="6"/>
      <c r="E651" s="6"/>
      <c r="F651" s="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</row>
    <row r="652" spans="1:72" s="2" customFormat="1">
      <c r="A652" s="6"/>
      <c r="B652" s="6"/>
      <c r="C652" s="37"/>
      <c r="D652" s="6"/>
      <c r="E652" s="6"/>
      <c r="F652" s="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</row>
    <row r="653" spans="1:72" s="2" customFormat="1">
      <c r="A653" s="6"/>
      <c r="B653" s="6"/>
      <c r="C653" s="37"/>
      <c r="D653" s="6"/>
      <c r="E653" s="6"/>
      <c r="F653" s="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</row>
    <row r="654" spans="1:72" s="2" customFormat="1">
      <c r="A654" s="6"/>
      <c r="B654" s="6"/>
      <c r="C654" s="37"/>
      <c r="D654" s="6"/>
      <c r="E654" s="6"/>
      <c r="F654" s="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</row>
    <row r="655" spans="1:72" s="2" customFormat="1">
      <c r="A655" s="6"/>
      <c r="B655" s="6"/>
      <c r="C655" s="37"/>
      <c r="D655" s="6"/>
      <c r="E655" s="6"/>
      <c r="F655" s="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</row>
    <row r="656" spans="1:72" s="2" customFormat="1">
      <c r="A656" s="6"/>
      <c r="B656" s="6"/>
      <c r="C656" s="37"/>
      <c r="D656" s="6"/>
      <c r="E656" s="6"/>
      <c r="F656" s="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</row>
    <row r="657" spans="1:72" s="2" customFormat="1">
      <c r="A657" s="6"/>
      <c r="B657" s="6"/>
      <c r="C657" s="37"/>
      <c r="D657" s="6"/>
      <c r="E657" s="6"/>
      <c r="F657" s="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</row>
    <row r="658" spans="1:72" s="2" customFormat="1">
      <c r="A658" s="6"/>
      <c r="B658" s="6"/>
      <c r="C658" s="37"/>
      <c r="D658" s="6"/>
      <c r="E658" s="6"/>
      <c r="F658" s="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</row>
    <row r="659" spans="1:72" s="2" customFormat="1">
      <c r="A659" s="6"/>
      <c r="B659" s="6"/>
      <c r="C659" s="37"/>
      <c r="D659" s="6"/>
      <c r="E659" s="6"/>
      <c r="F659" s="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</row>
    <row r="660" spans="1:72" s="2" customFormat="1">
      <c r="A660" s="6"/>
      <c r="B660" s="6"/>
      <c r="C660" s="37"/>
      <c r="D660" s="6"/>
      <c r="E660" s="6"/>
      <c r="F660" s="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</row>
    <row r="661" spans="1:72" s="2" customFormat="1">
      <c r="A661" s="6"/>
      <c r="B661" s="6"/>
      <c r="C661" s="37"/>
      <c r="D661" s="6"/>
      <c r="E661" s="6"/>
      <c r="F661" s="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</row>
    <row r="662" spans="1:72" s="2" customFormat="1">
      <c r="A662" s="6"/>
      <c r="B662" s="6"/>
      <c r="C662" s="37"/>
      <c r="D662" s="6"/>
      <c r="E662" s="6"/>
      <c r="F662" s="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</row>
    <row r="663" spans="1:72" s="2" customFormat="1">
      <c r="A663" s="6"/>
      <c r="B663" s="6"/>
      <c r="C663" s="37"/>
      <c r="D663" s="6"/>
      <c r="E663" s="6"/>
      <c r="F663" s="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</row>
    <row r="664" spans="1:72" s="2" customFormat="1">
      <c r="A664" s="6"/>
      <c r="B664" s="6"/>
      <c r="C664" s="37"/>
      <c r="D664" s="6"/>
      <c r="E664" s="6"/>
      <c r="F664" s="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</row>
    <row r="665" spans="1:72" s="2" customFormat="1">
      <c r="A665" s="6"/>
      <c r="B665" s="6"/>
      <c r="C665" s="37"/>
      <c r="D665" s="6"/>
      <c r="E665" s="6"/>
      <c r="F665" s="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</row>
    <row r="666" spans="1:72" s="2" customFormat="1">
      <c r="A666" s="6"/>
      <c r="B666" s="6"/>
      <c r="C666" s="37"/>
      <c r="D666" s="6"/>
      <c r="E666" s="6"/>
      <c r="F666" s="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</row>
    <row r="667" spans="1:72" s="2" customFormat="1">
      <c r="A667" s="6"/>
      <c r="B667" s="6"/>
      <c r="C667" s="37"/>
      <c r="D667" s="6"/>
      <c r="E667" s="6"/>
      <c r="F667" s="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</row>
    <row r="668" spans="1:72" s="2" customFormat="1">
      <c r="A668" s="6"/>
      <c r="B668" s="6"/>
      <c r="C668" s="37"/>
      <c r="D668" s="6"/>
      <c r="E668" s="6"/>
      <c r="F668" s="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</row>
    <row r="669" spans="1:72" s="2" customFormat="1">
      <c r="A669" s="6"/>
      <c r="B669" s="6"/>
      <c r="C669" s="37"/>
      <c r="D669" s="6"/>
      <c r="E669" s="6"/>
      <c r="F669" s="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</row>
    <row r="670" spans="1:72" s="2" customFormat="1">
      <c r="A670" s="6"/>
      <c r="B670" s="6"/>
      <c r="C670" s="37"/>
      <c r="D670" s="6"/>
      <c r="E670" s="6"/>
      <c r="F670" s="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</row>
    <row r="671" spans="1:72" s="2" customFormat="1">
      <c r="A671" s="6"/>
      <c r="B671" s="6"/>
      <c r="C671" s="37"/>
      <c r="D671" s="6"/>
      <c r="E671" s="6"/>
      <c r="F671" s="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</row>
    <row r="672" spans="1:72" s="2" customFormat="1">
      <c r="A672" s="6"/>
      <c r="B672" s="6"/>
      <c r="C672" s="37"/>
      <c r="D672" s="6"/>
      <c r="E672" s="6"/>
      <c r="F672" s="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</row>
    <row r="673" spans="1:72" s="2" customFormat="1">
      <c r="A673" s="6"/>
      <c r="B673" s="6"/>
      <c r="C673" s="37"/>
      <c r="D673" s="6"/>
      <c r="E673" s="6"/>
      <c r="F673" s="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</row>
    <row r="674" spans="1:72" s="2" customFormat="1">
      <c r="A674" s="6"/>
      <c r="B674" s="6"/>
      <c r="C674" s="37"/>
      <c r="D674" s="6"/>
      <c r="E674" s="6"/>
      <c r="F674" s="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</row>
    <row r="675" spans="1:72" s="2" customFormat="1">
      <c r="A675" s="6"/>
      <c r="B675" s="6"/>
      <c r="C675" s="37"/>
      <c r="D675" s="6"/>
      <c r="E675" s="6"/>
      <c r="F675" s="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</row>
    <row r="676" spans="1:72" s="2" customFormat="1">
      <c r="A676" s="6"/>
      <c r="B676" s="6"/>
      <c r="C676" s="37"/>
      <c r="D676" s="6"/>
      <c r="E676" s="6"/>
      <c r="F676" s="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</row>
    <row r="677" spans="1:72" s="2" customFormat="1">
      <c r="A677" s="6"/>
      <c r="B677" s="6"/>
      <c r="C677" s="37"/>
      <c r="D677" s="6"/>
      <c r="E677" s="6"/>
      <c r="F677" s="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</row>
    <row r="678" spans="1:72" s="2" customFormat="1">
      <c r="A678" s="6"/>
      <c r="B678" s="6"/>
      <c r="C678" s="37"/>
      <c r="D678" s="6"/>
      <c r="E678" s="6"/>
      <c r="F678" s="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</row>
    <row r="679" spans="1:72" s="2" customFormat="1">
      <c r="A679" s="6"/>
      <c r="B679" s="6"/>
      <c r="C679" s="37"/>
      <c r="D679" s="6"/>
      <c r="E679" s="6"/>
      <c r="F679" s="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</row>
    <row r="680" spans="1:72" s="2" customFormat="1">
      <c r="A680" s="6"/>
      <c r="B680" s="6"/>
      <c r="C680" s="37"/>
      <c r="D680" s="6"/>
      <c r="E680" s="6"/>
      <c r="F680" s="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</row>
    <row r="681" spans="1:72" s="2" customFormat="1">
      <c r="A681" s="6"/>
      <c r="B681" s="6"/>
      <c r="C681" s="37"/>
      <c r="D681" s="6"/>
      <c r="E681" s="6"/>
      <c r="F681" s="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</row>
    <row r="682" spans="1:72" s="2" customFormat="1">
      <c r="A682" s="6"/>
      <c r="B682" s="6"/>
      <c r="C682" s="37"/>
      <c r="D682" s="6"/>
      <c r="E682" s="6"/>
      <c r="F682" s="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</row>
    <row r="683" spans="1:72" s="2" customFormat="1">
      <c r="A683" s="6"/>
      <c r="B683" s="6"/>
      <c r="C683" s="37"/>
      <c r="D683" s="6"/>
      <c r="E683" s="6"/>
      <c r="F683" s="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</row>
    <row r="684" spans="1:72" s="2" customFormat="1">
      <c r="A684" s="6"/>
      <c r="B684" s="6"/>
      <c r="C684" s="37"/>
      <c r="D684" s="6"/>
      <c r="E684" s="6"/>
      <c r="F684" s="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</row>
    <row r="685" spans="1:72" s="2" customFormat="1">
      <c r="A685" s="6"/>
      <c r="B685" s="6"/>
      <c r="C685" s="37"/>
      <c r="D685" s="6"/>
      <c r="E685" s="6"/>
      <c r="F685" s="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</row>
    <row r="686" spans="1:72" s="2" customFormat="1">
      <c r="A686" s="6"/>
      <c r="B686" s="6"/>
      <c r="C686" s="37"/>
      <c r="D686" s="6"/>
      <c r="E686" s="6"/>
      <c r="F686" s="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</row>
    <row r="687" spans="1:72" s="2" customFormat="1">
      <c r="A687" s="6"/>
      <c r="B687" s="6"/>
      <c r="C687" s="37"/>
      <c r="D687" s="6"/>
      <c r="E687" s="6"/>
      <c r="F687" s="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</row>
    <row r="688" spans="1:72" s="2" customFormat="1">
      <c r="A688" s="6"/>
      <c r="B688" s="6"/>
      <c r="C688" s="37"/>
      <c r="D688" s="6"/>
      <c r="E688" s="6"/>
      <c r="F688" s="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</row>
    <row r="689" spans="1:72" s="2" customFormat="1">
      <c r="A689" s="6"/>
      <c r="B689" s="6"/>
      <c r="C689" s="37"/>
      <c r="D689" s="6"/>
      <c r="E689" s="6"/>
      <c r="F689" s="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</row>
    <row r="690" spans="1:72" s="2" customFormat="1">
      <c r="A690" s="6"/>
      <c r="B690" s="6"/>
      <c r="C690" s="37"/>
      <c r="D690" s="6"/>
      <c r="E690" s="6"/>
      <c r="F690" s="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</row>
    <row r="691" spans="1:72" s="2" customFormat="1">
      <c r="A691" s="6"/>
      <c r="B691" s="6"/>
      <c r="C691" s="37"/>
      <c r="D691" s="6"/>
      <c r="E691" s="6"/>
      <c r="F691" s="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</row>
    <row r="692" spans="1:72" s="2" customFormat="1">
      <c r="A692" s="6"/>
      <c r="B692" s="6"/>
      <c r="C692" s="37"/>
      <c r="D692" s="6"/>
      <c r="E692" s="6"/>
      <c r="F692" s="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</row>
    <row r="693" spans="1:72" s="2" customFormat="1">
      <c r="A693" s="6"/>
      <c r="B693" s="6"/>
      <c r="C693" s="37"/>
      <c r="D693" s="6"/>
      <c r="E693" s="6"/>
      <c r="F693" s="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</row>
    <row r="694" spans="1:72" s="2" customFormat="1">
      <c r="A694" s="6"/>
      <c r="B694" s="6"/>
      <c r="C694" s="37"/>
      <c r="D694" s="6"/>
      <c r="E694" s="6"/>
      <c r="F694" s="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</row>
    <row r="695" spans="1:72" s="2" customFormat="1">
      <c r="A695" s="6"/>
      <c r="B695" s="6"/>
      <c r="C695" s="37"/>
      <c r="D695" s="6"/>
      <c r="E695" s="6"/>
      <c r="F695" s="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</row>
    <row r="696" spans="1:72" s="2" customFormat="1">
      <c r="A696" s="6"/>
      <c r="B696" s="6"/>
      <c r="C696" s="37"/>
      <c r="D696" s="6"/>
      <c r="E696" s="6"/>
      <c r="F696" s="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</row>
    <row r="697" spans="1:72" s="2" customFormat="1">
      <c r="A697" s="6"/>
      <c r="B697" s="6"/>
      <c r="C697" s="37"/>
      <c r="D697" s="6"/>
      <c r="E697" s="6"/>
      <c r="F697" s="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</row>
    <row r="698" spans="1:72" s="2" customFormat="1">
      <c r="A698" s="6"/>
      <c r="B698" s="6"/>
      <c r="C698" s="37"/>
      <c r="D698" s="6"/>
      <c r="E698" s="6"/>
      <c r="F698" s="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</row>
    <row r="699" spans="1:72" s="2" customFormat="1">
      <c r="A699" s="6"/>
      <c r="B699" s="6"/>
      <c r="C699" s="37"/>
      <c r="D699" s="6"/>
      <c r="E699" s="6"/>
      <c r="F699" s="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</row>
    <row r="700" spans="1:72" s="2" customFormat="1">
      <c r="A700" s="6"/>
      <c r="B700" s="6"/>
      <c r="C700" s="37"/>
      <c r="D700" s="6"/>
      <c r="E700" s="6"/>
      <c r="F700" s="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</row>
    <row r="701" spans="1:72" s="2" customFormat="1">
      <c r="A701" s="6"/>
      <c r="B701" s="6"/>
      <c r="C701" s="37"/>
      <c r="D701" s="6"/>
      <c r="E701" s="6"/>
      <c r="F701" s="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</row>
    <row r="702" spans="1:72" s="2" customFormat="1">
      <c r="A702" s="6"/>
      <c r="B702" s="6"/>
      <c r="C702" s="37"/>
      <c r="D702" s="6"/>
      <c r="E702" s="6"/>
      <c r="F702" s="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</row>
    <row r="703" spans="1:72" s="2" customFormat="1">
      <c r="A703" s="6"/>
      <c r="B703" s="6"/>
      <c r="C703" s="37"/>
      <c r="D703" s="6"/>
      <c r="E703" s="6"/>
      <c r="F703" s="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</row>
    <row r="704" spans="1:72" s="2" customFormat="1">
      <c r="A704" s="6"/>
      <c r="B704" s="6"/>
      <c r="C704" s="37"/>
      <c r="D704" s="6"/>
      <c r="E704" s="6"/>
      <c r="F704" s="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</row>
    <row r="705" spans="1:72" s="2" customFormat="1">
      <c r="A705" s="6"/>
      <c r="B705" s="6"/>
      <c r="C705" s="37"/>
      <c r="D705" s="6"/>
      <c r="E705" s="6"/>
      <c r="F705" s="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</row>
    <row r="706" spans="1:72" s="2" customFormat="1">
      <c r="A706" s="6"/>
      <c r="B706" s="6"/>
      <c r="C706" s="37"/>
      <c r="D706" s="6"/>
      <c r="E706" s="6"/>
      <c r="F706" s="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</row>
    <row r="707" spans="1:72" s="2" customFormat="1">
      <c r="A707" s="6"/>
      <c r="B707" s="6"/>
      <c r="C707" s="37"/>
      <c r="D707" s="6"/>
      <c r="E707" s="6"/>
      <c r="F707" s="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</row>
    <row r="708" spans="1:72" s="2" customFormat="1">
      <c r="A708" s="6"/>
      <c r="B708" s="6"/>
      <c r="C708" s="37"/>
      <c r="D708" s="6"/>
      <c r="E708" s="6"/>
      <c r="F708" s="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</row>
    <row r="709" spans="1:72" s="2" customFormat="1">
      <c r="A709" s="6"/>
      <c r="B709" s="6"/>
      <c r="C709" s="37"/>
      <c r="D709" s="6"/>
      <c r="E709" s="6"/>
      <c r="F709" s="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</row>
    <row r="710" spans="1:72" s="2" customFormat="1">
      <c r="A710" s="6"/>
      <c r="B710" s="6"/>
      <c r="C710" s="37"/>
      <c r="D710" s="6"/>
      <c r="E710" s="6"/>
      <c r="F710" s="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</row>
    <row r="711" spans="1:72" s="2" customFormat="1">
      <c r="A711" s="6"/>
      <c r="B711" s="6"/>
      <c r="C711" s="37"/>
      <c r="D711" s="6"/>
      <c r="E711" s="6"/>
      <c r="F711" s="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</row>
    <row r="712" spans="1:72" s="2" customFormat="1">
      <c r="A712" s="6"/>
      <c r="B712" s="6"/>
      <c r="C712" s="37"/>
      <c r="D712" s="6"/>
      <c r="E712" s="6"/>
      <c r="F712" s="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</row>
    <row r="713" spans="1:72" s="2" customFormat="1">
      <c r="A713" s="6"/>
      <c r="B713" s="6"/>
      <c r="C713" s="37"/>
      <c r="D713" s="6"/>
      <c r="E713" s="6"/>
      <c r="F713" s="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</row>
    <row r="714" spans="1:72" s="2" customFormat="1">
      <c r="A714" s="6"/>
      <c r="B714" s="6"/>
      <c r="C714" s="37"/>
      <c r="D714" s="6"/>
      <c r="E714" s="6"/>
      <c r="F714" s="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</row>
    <row r="715" spans="1:72" s="2" customFormat="1">
      <c r="A715" s="6"/>
      <c r="B715" s="6"/>
      <c r="C715" s="37"/>
      <c r="D715" s="6"/>
      <c r="E715" s="6"/>
      <c r="F715" s="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</row>
    <row r="716" spans="1:72" s="2" customFormat="1">
      <c r="A716" s="6"/>
      <c r="B716" s="6"/>
      <c r="C716" s="37"/>
      <c r="D716" s="6"/>
      <c r="E716" s="6"/>
      <c r="F716" s="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</row>
    <row r="717" spans="1:72" s="2" customFormat="1">
      <c r="A717" s="6"/>
      <c r="B717" s="6"/>
      <c r="C717" s="37"/>
      <c r="D717" s="6"/>
      <c r="E717" s="6"/>
      <c r="F717" s="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</row>
    <row r="718" spans="1:72" s="2" customFormat="1">
      <c r="A718" s="6"/>
      <c r="B718" s="6"/>
      <c r="C718" s="37"/>
      <c r="D718" s="6"/>
      <c r="E718" s="6"/>
      <c r="F718" s="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</row>
    <row r="719" spans="1:72" s="2" customFormat="1">
      <c r="A719" s="6"/>
      <c r="B719" s="6"/>
      <c r="C719" s="37"/>
      <c r="D719" s="6"/>
      <c r="E719" s="6"/>
      <c r="F719" s="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</row>
    <row r="720" spans="1:72" s="2" customFormat="1">
      <c r="A720" s="6"/>
      <c r="B720" s="6"/>
      <c r="C720" s="37"/>
      <c r="D720" s="6"/>
      <c r="E720" s="6"/>
      <c r="F720" s="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</row>
    <row r="721" spans="1:72" s="2" customFormat="1">
      <c r="A721" s="6"/>
      <c r="B721" s="6"/>
      <c r="C721" s="37"/>
      <c r="D721" s="6"/>
      <c r="E721" s="6"/>
      <c r="F721" s="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</row>
    <row r="722" spans="1:72" s="2" customFormat="1">
      <c r="A722" s="6"/>
      <c r="B722" s="6"/>
      <c r="C722" s="37"/>
      <c r="D722" s="6"/>
      <c r="E722" s="6"/>
      <c r="F722" s="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</row>
    <row r="723" spans="1:72" s="2" customFormat="1">
      <c r="A723" s="6"/>
      <c r="B723" s="6"/>
      <c r="C723" s="37"/>
      <c r="D723" s="6"/>
      <c r="E723" s="6"/>
      <c r="F723" s="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</row>
    <row r="724" spans="1:72" s="2" customFormat="1">
      <c r="A724" s="6"/>
      <c r="B724" s="6"/>
      <c r="C724" s="37"/>
      <c r="D724" s="6"/>
      <c r="E724" s="6"/>
      <c r="F724" s="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</row>
    <row r="725" spans="1:72" s="2" customFormat="1">
      <c r="A725" s="6"/>
      <c r="B725" s="6"/>
      <c r="C725" s="37"/>
      <c r="D725" s="6"/>
      <c r="E725" s="6"/>
      <c r="F725" s="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</row>
    <row r="726" spans="1:72" s="2" customFormat="1">
      <c r="A726" s="6"/>
      <c r="B726" s="6"/>
      <c r="C726" s="37"/>
      <c r="D726" s="6"/>
      <c r="E726" s="6"/>
      <c r="F726" s="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</row>
    <row r="727" spans="1:72" s="2" customFormat="1">
      <c r="A727" s="6"/>
      <c r="B727" s="6"/>
      <c r="C727" s="37"/>
      <c r="D727" s="6"/>
      <c r="E727" s="6"/>
      <c r="F727" s="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</row>
    <row r="728" spans="1:72" s="2" customFormat="1">
      <c r="A728" s="6"/>
      <c r="B728" s="6"/>
      <c r="C728" s="37"/>
      <c r="D728" s="6"/>
      <c r="E728" s="6"/>
      <c r="F728" s="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</row>
    <row r="729" spans="1:72" s="2" customFormat="1">
      <c r="A729" s="6"/>
      <c r="B729" s="6"/>
      <c r="C729" s="37"/>
      <c r="D729" s="6"/>
      <c r="E729" s="6"/>
      <c r="F729" s="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</row>
    <row r="730" spans="1:72" s="2" customFormat="1">
      <c r="A730" s="6"/>
      <c r="B730" s="6"/>
      <c r="C730" s="37"/>
      <c r="D730" s="6"/>
      <c r="E730" s="6"/>
      <c r="F730" s="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</row>
    <row r="731" spans="1:72" s="2" customFormat="1">
      <c r="A731" s="6"/>
      <c r="B731" s="6"/>
      <c r="C731" s="37"/>
      <c r="D731" s="6"/>
      <c r="E731" s="6"/>
      <c r="F731" s="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</row>
    <row r="732" spans="1:72" s="2" customFormat="1">
      <c r="A732" s="6"/>
      <c r="B732" s="6"/>
      <c r="C732" s="37"/>
      <c r="D732" s="6"/>
      <c r="E732" s="6"/>
      <c r="F732" s="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</row>
    <row r="733" spans="1:72" s="2" customFormat="1">
      <c r="A733" s="6"/>
      <c r="B733" s="6"/>
      <c r="C733" s="37"/>
      <c r="D733" s="6"/>
      <c r="E733" s="6"/>
      <c r="F733" s="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</row>
    <row r="734" spans="1:72" s="2" customFormat="1">
      <c r="A734" s="6"/>
      <c r="B734" s="6"/>
      <c r="C734" s="37"/>
      <c r="D734" s="6"/>
      <c r="E734" s="6"/>
      <c r="F734" s="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</row>
    <row r="735" spans="1:72" s="2" customFormat="1">
      <c r="A735" s="6"/>
      <c r="B735" s="6"/>
      <c r="C735" s="37"/>
      <c r="D735" s="6"/>
      <c r="E735" s="6"/>
      <c r="F735" s="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</row>
    <row r="736" spans="1:72" s="2" customFormat="1">
      <c r="A736" s="6"/>
      <c r="B736" s="6"/>
      <c r="C736" s="37"/>
      <c r="D736" s="6"/>
      <c r="E736" s="6"/>
      <c r="F736" s="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</row>
    <row r="737" spans="1:72" s="2" customFormat="1">
      <c r="A737" s="6"/>
      <c r="B737" s="6"/>
      <c r="C737" s="37"/>
      <c r="D737" s="6"/>
      <c r="E737" s="6"/>
      <c r="F737" s="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</row>
    <row r="738" spans="1:72" s="2" customFormat="1">
      <c r="A738" s="6"/>
      <c r="B738" s="6"/>
      <c r="C738" s="37"/>
      <c r="D738" s="6"/>
      <c r="E738" s="6"/>
      <c r="F738" s="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</row>
    <row r="739" spans="1:72" s="2" customFormat="1">
      <c r="A739" s="6"/>
      <c r="B739" s="6"/>
      <c r="C739" s="37"/>
      <c r="D739" s="6"/>
      <c r="E739" s="6"/>
      <c r="F739" s="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</row>
    <row r="740" spans="1:72" s="2" customFormat="1">
      <c r="A740" s="6"/>
      <c r="B740" s="6"/>
      <c r="C740" s="37"/>
      <c r="D740" s="6"/>
      <c r="E740" s="6"/>
      <c r="F740" s="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</row>
    <row r="741" spans="1:72" s="2" customFormat="1">
      <c r="A741" s="6"/>
      <c r="B741" s="6"/>
      <c r="C741" s="37"/>
      <c r="D741" s="6"/>
      <c r="E741" s="6"/>
      <c r="F741" s="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</row>
    <row r="742" spans="1:72" s="2" customFormat="1">
      <c r="A742" s="6"/>
      <c r="B742" s="6"/>
      <c r="C742" s="37"/>
      <c r="D742" s="6"/>
      <c r="E742" s="6"/>
      <c r="F742" s="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</row>
    <row r="743" spans="1:72" s="2" customFormat="1">
      <c r="A743" s="6"/>
      <c r="B743" s="6"/>
      <c r="C743" s="37"/>
      <c r="D743" s="6"/>
      <c r="E743" s="6"/>
      <c r="F743" s="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</row>
    <row r="744" spans="1:72" s="2" customFormat="1">
      <c r="A744" s="6"/>
      <c r="B744" s="6"/>
      <c r="C744" s="37"/>
      <c r="D744" s="6"/>
      <c r="E744" s="6"/>
      <c r="F744" s="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</row>
    <row r="745" spans="1:72" s="2" customFormat="1">
      <c r="A745" s="6"/>
      <c r="B745" s="6"/>
      <c r="C745" s="37"/>
      <c r="D745" s="6"/>
      <c r="E745" s="6"/>
      <c r="F745" s="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</row>
    <row r="746" spans="1:72" s="2" customFormat="1">
      <c r="A746" s="6"/>
      <c r="B746" s="6"/>
      <c r="C746" s="37"/>
      <c r="D746" s="6"/>
      <c r="E746" s="6"/>
      <c r="F746" s="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</row>
    <row r="747" spans="1:72" s="2" customFormat="1">
      <c r="A747" s="6"/>
      <c r="B747" s="6"/>
      <c r="C747" s="37"/>
      <c r="D747" s="6"/>
      <c r="E747" s="6"/>
      <c r="F747" s="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</row>
    <row r="748" spans="1:72" s="2" customFormat="1">
      <c r="A748" s="6"/>
      <c r="B748" s="6"/>
      <c r="C748" s="37"/>
      <c r="D748" s="6"/>
      <c r="E748" s="6"/>
      <c r="F748" s="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</row>
    <row r="749" spans="1:72" s="2" customFormat="1">
      <c r="A749" s="6"/>
      <c r="B749" s="6"/>
      <c r="C749" s="37"/>
      <c r="D749" s="6"/>
      <c r="E749" s="6"/>
      <c r="F749" s="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</row>
    <row r="750" spans="1:72" s="2" customFormat="1">
      <c r="A750" s="6"/>
      <c r="B750" s="6"/>
      <c r="C750" s="37"/>
      <c r="D750" s="6"/>
      <c r="E750" s="6"/>
      <c r="F750" s="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</row>
    <row r="751" spans="1:72" s="2" customFormat="1">
      <c r="A751" s="6"/>
      <c r="B751" s="6"/>
      <c r="C751" s="37"/>
      <c r="D751" s="6"/>
      <c r="E751" s="6"/>
      <c r="F751" s="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</row>
    <row r="752" spans="1:72" s="2" customFormat="1">
      <c r="A752" s="6"/>
      <c r="B752" s="6"/>
      <c r="C752" s="37"/>
      <c r="D752" s="6"/>
      <c r="E752" s="6"/>
      <c r="F752" s="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</row>
    <row r="753" spans="1:72" s="2" customFormat="1">
      <c r="A753" s="6"/>
      <c r="B753" s="6"/>
      <c r="C753" s="37"/>
      <c r="D753" s="6"/>
      <c r="E753" s="6"/>
      <c r="F753" s="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</row>
    <row r="754" spans="1:72" s="2" customFormat="1">
      <c r="A754" s="6"/>
      <c r="B754" s="6"/>
      <c r="C754" s="37"/>
      <c r="D754" s="6"/>
      <c r="E754" s="6"/>
      <c r="F754" s="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</row>
    <row r="755" spans="1:72" s="2" customFormat="1">
      <c r="A755" s="6"/>
      <c r="B755" s="6"/>
      <c r="C755" s="37"/>
      <c r="D755" s="6"/>
      <c r="E755" s="6"/>
      <c r="F755" s="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</row>
    <row r="756" spans="1:72" s="2" customFormat="1">
      <c r="A756" s="6"/>
      <c r="B756" s="6"/>
      <c r="C756" s="37"/>
      <c r="D756" s="6"/>
      <c r="E756" s="6"/>
      <c r="F756" s="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</row>
    <row r="757" spans="1:72" s="2" customFormat="1">
      <c r="A757" s="6"/>
      <c r="B757" s="6"/>
      <c r="C757" s="37"/>
      <c r="D757" s="6"/>
      <c r="E757" s="6"/>
      <c r="F757" s="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</row>
    <row r="758" spans="1:72" s="2" customFormat="1">
      <c r="A758" s="6"/>
      <c r="B758" s="6"/>
      <c r="C758" s="37"/>
      <c r="D758" s="6"/>
      <c r="E758" s="6"/>
      <c r="F758" s="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</row>
    <row r="759" spans="1:72" s="2" customFormat="1">
      <c r="A759" s="6"/>
      <c r="B759" s="6"/>
      <c r="C759" s="37"/>
      <c r="D759" s="6"/>
      <c r="E759" s="6"/>
      <c r="F759" s="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</row>
    <row r="760" spans="1:72" s="2" customFormat="1">
      <c r="A760" s="6"/>
      <c r="B760" s="6"/>
      <c r="C760" s="37"/>
      <c r="D760" s="6"/>
      <c r="E760" s="6"/>
      <c r="F760" s="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</row>
    <row r="761" spans="1:72" s="2" customFormat="1">
      <c r="A761" s="6"/>
      <c r="B761" s="6"/>
      <c r="C761" s="37"/>
      <c r="D761" s="6"/>
      <c r="E761" s="6"/>
      <c r="F761" s="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</row>
    <row r="762" spans="1:72" s="2" customFormat="1">
      <c r="A762" s="6"/>
      <c r="B762" s="6"/>
      <c r="C762" s="37"/>
      <c r="D762" s="6"/>
      <c r="E762" s="6"/>
      <c r="F762" s="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</row>
    <row r="763" spans="1:72" s="2" customFormat="1">
      <c r="A763" s="6"/>
      <c r="B763" s="6"/>
      <c r="C763" s="37"/>
      <c r="D763" s="6"/>
      <c r="E763" s="6"/>
      <c r="F763" s="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</row>
    <row r="764" spans="1:72" s="2" customFormat="1">
      <c r="A764" s="6"/>
      <c r="B764" s="6"/>
      <c r="C764" s="37"/>
      <c r="D764" s="6"/>
      <c r="E764" s="6"/>
      <c r="F764" s="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</row>
    <row r="765" spans="1:72" s="2" customFormat="1">
      <c r="A765" s="6"/>
      <c r="B765" s="6"/>
      <c r="C765" s="37"/>
      <c r="D765" s="6"/>
      <c r="E765" s="6"/>
      <c r="F765" s="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</row>
    <row r="766" spans="1:72" s="2" customFormat="1">
      <c r="A766" s="6"/>
      <c r="B766" s="6"/>
      <c r="C766" s="37"/>
      <c r="D766" s="6"/>
      <c r="E766" s="6"/>
      <c r="F766" s="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</row>
    <row r="767" spans="1:72" s="2" customFormat="1">
      <c r="A767" s="6"/>
      <c r="B767" s="6"/>
      <c r="C767" s="37"/>
      <c r="D767" s="6"/>
      <c r="E767" s="6"/>
      <c r="F767" s="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</row>
    <row r="768" spans="1:72" s="2" customFormat="1">
      <c r="A768" s="6"/>
      <c r="B768" s="6"/>
      <c r="C768" s="37"/>
      <c r="D768" s="6"/>
      <c r="E768" s="6"/>
      <c r="F768" s="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</row>
    <row r="769" spans="1:72" s="2" customFormat="1">
      <c r="A769" s="6"/>
      <c r="B769" s="6"/>
      <c r="C769" s="37"/>
      <c r="D769" s="6"/>
      <c r="E769" s="6"/>
      <c r="F769" s="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</row>
    <row r="770" spans="1:72" s="2" customFormat="1">
      <c r="A770" s="6"/>
      <c r="B770" s="6"/>
      <c r="C770" s="37"/>
      <c r="D770" s="6"/>
      <c r="E770" s="6"/>
      <c r="F770" s="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</row>
    <row r="771" spans="1:72" s="2" customFormat="1">
      <c r="A771" s="6"/>
      <c r="B771" s="6"/>
      <c r="C771" s="37"/>
      <c r="D771" s="6"/>
      <c r="E771" s="6"/>
      <c r="F771" s="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</row>
    <row r="772" spans="1:72" s="2" customFormat="1">
      <c r="A772" s="6"/>
      <c r="B772" s="6"/>
      <c r="C772" s="37"/>
      <c r="D772" s="6"/>
      <c r="E772" s="6"/>
      <c r="F772" s="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</row>
    <row r="773" spans="1:72" s="2" customFormat="1">
      <c r="A773" s="6"/>
      <c r="B773" s="6"/>
      <c r="C773" s="37"/>
      <c r="D773" s="6"/>
      <c r="E773" s="6"/>
      <c r="F773" s="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</row>
    <row r="774" spans="1:72" s="2" customFormat="1">
      <c r="A774" s="6"/>
      <c r="B774" s="6"/>
      <c r="C774" s="37"/>
      <c r="D774" s="6"/>
      <c r="E774" s="6"/>
      <c r="F774" s="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</row>
    <row r="775" spans="1:72" s="2" customFormat="1">
      <c r="A775" s="6"/>
      <c r="B775" s="6"/>
      <c r="C775" s="37"/>
      <c r="D775" s="6"/>
      <c r="E775" s="6"/>
      <c r="F775" s="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</row>
    <row r="776" spans="1:72" s="2" customFormat="1">
      <c r="A776" s="6"/>
      <c r="B776" s="6"/>
      <c r="C776" s="37"/>
      <c r="D776" s="6"/>
      <c r="E776" s="6"/>
      <c r="F776" s="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</row>
    <row r="777" spans="1:72" s="2" customFormat="1">
      <c r="A777" s="6"/>
      <c r="B777" s="6"/>
      <c r="C777" s="37"/>
      <c r="D777" s="6"/>
      <c r="E777" s="6"/>
      <c r="F777" s="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</row>
    <row r="778" spans="1:72" s="2" customFormat="1">
      <c r="A778" s="6"/>
      <c r="B778" s="6"/>
      <c r="C778" s="37"/>
      <c r="D778" s="6"/>
      <c r="E778" s="6"/>
      <c r="F778" s="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</row>
    <row r="779" spans="1:72" s="2" customFormat="1">
      <c r="A779" s="6"/>
      <c r="B779" s="6"/>
      <c r="C779" s="37"/>
      <c r="D779" s="6"/>
      <c r="E779" s="6"/>
      <c r="F779" s="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</row>
    <row r="780" spans="1:72" s="2" customFormat="1">
      <c r="A780" s="6"/>
      <c r="B780" s="6"/>
      <c r="C780" s="37"/>
      <c r="D780" s="6"/>
      <c r="E780" s="6"/>
      <c r="F780" s="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</row>
    <row r="781" spans="1:72" s="2" customFormat="1">
      <c r="A781" s="6"/>
      <c r="B781" s="6"/>
      <c r="C781" s="37"/>
      <c r="D781" s="6"/>
      <c r="E781" s="6"/>
      <c r="F781" s="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</row>
    <row r="782" spans="1:72" s="2" customFormat="1">
      <c r="A782" s="6"/>
      <c r="B782" s="6"/>
      <c r="C782" s="37"/>
      <c r="D782" s="6"/>
      <c r="E782" s="6"/>
      <c r="F782" s="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</row>
    <row r="783" spans="1:72" s="2" customFormat="1">
      <c r="A783" s="6"/>
      <c r="B783" s="6"/>
      <c r="C783" s="37"/>
      <c r="D783" s="6"/>
      <c r="E783" s="6"/>
      <c r="F783" s="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</row>
    <row r="784" spans="1:72" s="2" customFormat="1">
      <c r="A784" s="6"/>
      <c r="B784" s="6"/>
      <c r="C784" s="37"/>
      <c r="D784" s="6"/>
      <c r="E784" s="6"/>
      <c r="F784" s="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</row>
    <row r="785" spans="1:72" s="2" customFormat="1">
      <c r="A785" s="6"/>
      <c r="B785" s="6"/>
      <c r="C785" s="37"/>
      <c r="D785" s="6"/>
      <c r="E785" s="6"/>
      <c r="F785" s="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</row>
    <row r="786" spans="1:72" s="2" customFormat="1">
      <c r="A786" s="6"/>
      <c r="B786" s="6"/>
      <c r="C786" s="37"/>
      <c r="D786" s="6"/>
      <c r="E786" s="6"/>
      <c r="F786" s="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</row>
    <row r="787" spans="1:72" s="2" customFormat="1">
      <c r="A787" s="6"/>
      <c r="B787" s="6"/>
      <c r="C787" s="37"/>
      <c r="D787" s="6"/>
      <c r="E787" s="6"/>
      <c r="F787" s="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</row>
    <row r="788" spans="1:72" s="2" customFormat="1">
      <c r="A788" s="6"/>
      <c r="B788" s="6"/>
      <c r="C788" s="37"/>
      <c r="D788" s="6"/>
      <c r="E788" s="6"/>
      <c r="F788" s="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</row>
    <row r="789" spans="1:72" s="2" customFormat="1">
      <c r="A789" s="6"/>
      <c r="B789" s="6"/>
      <c r="C789" s="37"/>
      <c r="D789" s="6"/>
      <c r="E789" s="6"/>
      <c r="F789" s="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</row>
    <row r="790" spans="1:72" s="2" customFormat="1">
      <c r="A790" s="6"/>
      <c r="B790" s="6"/>
      <c r="C790" s="37"/>
      <c r="D790" s="6"/>
      <c r="E790" s="6"/>
      <c r="F790" s="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</row>
    <row r="791" spans="1:72" s="2" customFormat="1">
      <c r="A791" s="6"/>
      <c r="B791" s="6"/>
      <c r="C791" s="37"/>
      <c r="D791" s="6"/>
      <c r="E791" s="6"/>
      <c r="F791" s="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</row>
    <row r="792" spans="1:72" s="2" customFormat="1">
      <c r="A792" s="6"/>
      <c r="B792" s="6"/>
      <c r="C792" s="37"/>
      <c r="D792" s="6"/>
      <c r="E792" s="6"/>
      <c r="F792" s="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</row>
    <row r="793" spans="1:72" s="2" customFormat="1">
      <c r="A793" s="6"/>
      <c r="B793" s="6"/>
      <c r="C793" s="37"/>
      <c r="D793" s="6"/>
      <c r="E793" s="6"/>
      <c r="F793" s="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</row>
    <row r="794" spans="1:72" s="2" customFormat="1">
      <c r="A794" s="6"/>
      <c r="B794" s="6"/>
      <c r="C794" s="37"/>
      <c r="D794" s="6"/>
      <c r="E794" s="6"/>
      <c r="F794" s="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</row>
    <row r="795" spans="1:72" s="2" customFormat="1">
      <c r="A795" s="6"/>
      <c r="B795" s="6"/>
      <c r="C795" s="37"/>
      <c r="D795" s="6"/>
      <c r="E795" s="6"/>
      <c r="F795" s="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</row>
    <row r="796" spans="1:72" s="2" customFormat="1">
      <c r="A796" s="6"/>
      <c r="B796" s="6"/>
      <c r="C796" s="37"/>
      <c r="D796" s="6"/>
      <c r="E796" s="6"/>
      <c r="F796" s="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</row>
    <row r="797" spans="1:72" s="2" customFormat="1">
      <c r="A797" s="6"/>
      <c r="B797" s="6"/>
      <c r="C797" s="37"/>
      <c r="D797" s="6"/>
      <c r="E797" s="6"/>
      <c r="F797" s="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</row>
    <row r="798" spans="1:72" s="2" customFormat="1">
      <c r="A798" s="6"/>
      <c r="B798" s="6"/>
      <c r="C798" s="37"/>
      <c r="D798" s="6"/>
      <c r="E798" s="6"/>
      <c r="F798" s="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</row>
    <row r="799" spans="1:72" s="2" customFormat="1">
      <c r="A799" s="6"/>
      <c r="B799" s="6"/>
      <c r="C799" s="37"/>
      <c r="D799" s="6"/>
      <c r="E799" s="6"/>
      <c r="F799" s="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</row>
    <row r="800" spans="1:72" s="2" customFormat="1">
      <c r="A800" s="6"/>
      <c r="B800" s="6"/>
      <c r="C800" s="37"/>
      <c r="D800" s="6"/>
      <c r="E800" s="6"/>
      <c r="F800" s="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</row>
    <row r="801" spans="1:72" s="2" customFormat="1">
      <c r="A801" s="6"/>
      <c r="B801" s="6"/>
      <c r="C801" s="37"/>
      <c r="D801" s="6"/>
      <c r="E801" s="6"/>
      <c r="F801" s="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</row>
    <row r="802" spans="1:72" s="2" customFormat="1">
      <c r="A802" s="6"/>
      <c r="B802" s="6"/>
      <c r="C802" s="37"/>
      <c r="D802" s="6"/>
      <c r="E802" s="6"/>
      <c r="F802" s="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</row>
    <row r="803" spans="1:72" s="2" customFormat="1">
      <c r="A803" s="6"/>
      <c r="B803" s="6"/>
      <c r="C803" s="37"/>
      <c r="D803" s="6"/>
      <c r="E803" s="6"/>
      <c r="F803" s="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</row>
    <row r="804" spans="1:72" s="2" customFormat="1">
      <c r="A804" s="6"/>
      <c r="B804" s="6"/>
      <c r="C804" s="37"/>
      <c r="D804" s="6"/>
      <c r="E804" s="6"/>
      <c r="F804" s="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</row>
    <row r="805" spans="1:72" s="2" customFormat="1">
      <c r="A805" s="6"/>
      <c r="B805" s="6"/>
      <c r="C805" s="37"/>
      <c r="D805" s="6"/>
      <c r="E805" s="6"/>
      <c r="F805" s="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</row>
    <row r="806" spans="1:72" s="2" customFormat="1">
      <c r="A806" s="6"/>
      <c r="B806" s="6"/>
      <c r="C806" s="37"/>
      <c r="D806" s="6"/>
      <c r="E806" s="6"/>
      <c r="F806" s="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</row>
    <row r="807" spans="1:72" s="2" customFormat="1">
      <c r="A807" s="6"/>
      <c r="B807" s="6"/>
      <c r="C807" s="37"/>
      <c r="D807" s="6"/>
      <c r="E807" s="6"/>
      <c r="F807" s="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</row>
    <row r="808" spans="1:72" s="2" customFormat="1">
      <c r="A808" s="6"/>
      <c r="B808" s="6"/>
      <c r="C808" s="37"/>
      <c r="D808" s="6"/>
      <c r="E808" s="6"/>
      <c r="F808" s="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</row>
    <row r="809" spans="1:72" s="2" customFormat="1">
      <c r="A809" s="6"/>
      <c r="B809" s="6"/>
      <c r="C809" s="37"/>
      <c r="D809" s="6"/>
      <c r="E809" s="6"/>
      <c r="F809" s="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</row>
    <row r="810" spans="1:72" s="2" customFormat="1">
      <c r="A810" s="6"/>
      <c r="B810" s="6"/>
      <c r="C810" s="37"/>
      <c r="D810" s="6"/>
      <c r="E810" s="6"/>
      <c r="F810" s="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</row>
    <row r="811" spans="1:72" s="2" customFormat="1">
      <c r="A811" s="6"/>
      <c r="B811" s="6"/>
      <c r="C811" s="37"/>
      <c r="D811" s="6"/>
      <c r="E811" s="6"/>
      <c r="F811" s="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</row>
    <row r="812" spans="1:72" s="2" customFormat="1">
      <c r="A812" s="6"/>
      <c r="B812" s="6"/>
      <c r="C812" s="37"/>
      <c r="D812" s="6"/>
      <c r="E812" s="6"/>
      <c r="F812" s="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</row>
    <row r="813" spans="1:72" s="2" customFormat="1">
      <c r="A813" s="6"/>
      <c r="B813" s="6"/>
      <c r="C813" s="37"/>
      <c r="D813" s="6"/>
      <c r="E813" s="6"/>
      <c r="F813" s="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</row>
    <row r="814" spans="1:72" s="2" customFormat="1">
      <c r="A814" s="6"/>
      <c r="B814" s="6"/>
      <c r="C814" s="37"/>
      <c r="D814" s="6"/>
      <c r="E814" s="6"/>
      <c r="F814" s="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</row>
    <row r="815" spans="1:72" s="2" customFormat="1">
      <c r="A815" s="6"/>
      <c r="B815" s="6"/>
      <c r="C815" s="37"/>
      <c r="D815" s="6"/>
      <c r="E815" s="6"/>
      <c r="F815" s="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</row>
    <row r="816" spans="1:72" s="2" customFormat="1">
      <c r="A816" s="6"/>
      <c r="B816" s="6"/>
      <c r="C816" s="37"/>
      <c r="D816" s="6"/>
      <c r="E816" s="6"/>
      <c r="F816" s="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</row>
    <row r="817" spans="1:72" s="2" customFormat="1">
      <c r="A817" s="6"/>
      <c r="B817" s="6"/>
      <c r="C817" s="37"/>
      <c r="D817" s="6"/>
      <c r="E817" s="6"/>
      <c r="F817" s="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</row>
    <row r="818" spans="1:72" s="2" customFormat="1">
      <c r="A818" s="6"/>
      <c r="B818" s="6"/>
      <c r="C818" s="37"/>
      <c r="D818" s="6"/>
      <c r="E818" s="6"/>
      <c r="F818" s="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</row>
    <row r="819" spans="1:72" s="2" customFormat="1">
      <c r="A819" s="6"/>
      <c r="B819" s="6"/>
      <c r="C819" s="37"/>
      <c r="D819" s="6"/>
      <c r="E819" s="6"/>
      <c r="F819" s="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</row>
    <row r="820" spans="1:72" s="2" customFormat="1">
      <c r="A820" s="6"/>
      <c r="B820" s="6"/>
      <c r="C820" s="37"/>
      <c r="D820" s="6"/>
      <c r="E820" s="6"/>
      <c r="F820" s="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</row>
    <row r="821" spans="1:72" s="2" customFormat="1">
      <c r="A821" s="6"/>
      <c r="B821" s="6"/>
      <c r="C821" s="37"/>
      <c r="D821" s="6"/>
      <c r="E821" s="6"/>
      <c r="F821" s="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</row>
    <row r="822" spans="1:72" s="2" customFormat="1">
      <c r="A822" s="6"/>
      <c r="B822" s="6"/>
      <c r="C822" s="37"/>
      <c r="D822" s="6"/>
      <c r="E822" s="6"/>
      <c r="F822" s="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</row>
    <row r="823" spans="1:72" s="2" customFormat="1">
      <c r="A823" s="6"/>
      <c r="B823" s="6"/>
      <c r="C823" s="37"/>
      <c r="D823" s="6"/>
      <c r="E823" s="6"/>
      <c r="F823" s="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</row>
    <row r="824" spans="1:72" s="2" customFormat="1">
      <c r="A824" s="6"/>
      <c r="B824" s="6"/>
      <c r="C824" s="37"/>
      <c r="D824" s="6"/>
      <c r="E824" s="6"/>
      <c r="F824" s="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</row>
    <row r="825" spans="1:72" s="2" customFormat="1">
      <c r="A825" s="6"/>
      <c r="B825" s="6"/>
      <c r="C825" s="37"/>
      <c r="D825" s="6"/>
      <c r="E825" s="6"/>
      <c r="F825" s="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</row>
    <row r="826" spans="1:72" s="2" customFormat="1">
      <c r="A826" s="6"/>
      <c r="B826" s="6"/>
      <c r="C826" s="37"/>
      <c r="D826" s="6"/>
      <c r="E826" s="6"/>
      <c r="F826" s="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</row>
    <row r="827" spans="1:72" s="2" customFormat="1">
      <c r="A827" s="6"/>
      <c r="B827" s="6"/>
      <c r="C827" s="37"/>
      <c r="D827" s="6"/>
      <c r="E827" s="6"/>
      <c r="F827" s="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</row>
    <row r="828" spans="1:72" s="2" customFormat="1">
      <c r="A828" s="6"/>
      <c r="B828" s="6"/>
      <c r="C828" s="37"/>
      <c r="D828" s="6"/>
      <c r="E828" s="6"/>
      <c r="F828" s="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</row>
    <row r="829" spans="1:72" s="2" customFormat="1">
      <c r="A829" s="6"/>
      <c r="B829" s="6"/>
      <c r="C829" s="37"/>
      <c r="D829" s="6"/>
      <c r="E829" s="6"/>
      <c r="F829" s="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</row>
    <row r="830" spans="1:72" s="2" customFormat="1">
      <c r="A830" s="6"/>
      <c r="B830" s="6"/>
      <c r="C830" s="37"/>
      <c r="D830" s="6"/>
      <c r="E830" s="6"/>
      <c r="F830" s="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</row>
    <row r="831" spans="1:72" s="2" customFormat="1">
      <c r="A831" s="6"/>
      <c r="B831" s="6"/>
      <c r="C831" s="37"/>
      <c r="D831" s="6"/>
      <c r="E831" s="6"/>
      <c r="F831" s="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</row>
    <row r="832" spans="1:72" s="2" customFormat="1">
      <c r="A832" s="6"/>
      <c r="B832" s="6"/>
      <c r="C832" s="37"/>
      <c r="D832" s="6"/>
      <c r="E832" s="6"/>
      <c r="F832" s="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</row>
    <row r="833" spans="1:72" s="2" customFormat="1">
      <c r="A833" s="6"/>
      <c r="B833" s="6"/>
      <c r="C833" s="37"/>
      <c r="D833" s="6"/>
      <c r="E833" s="6"/>
      <c r="F833" s="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</row>
    <row r="834" spans="1:72" s="2" customFormat="1">
      <c r="A834" s="6"/>
      <c r="B834" s="6"/>
      <c r="C834" s="37"/>
      <c r="D834" s="6"/>
      <c r="E834" s="6"/>
      <c r="F834" s="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</row>
    <row r="835" spans="1:72" s="2" customFormat="1">
      <c r="A835" s="6"/>
      <c r="B835" s="6"/>
      <c r="C835" s="37"/>
      <c r="D835" s="6"/>
      <c r="E835" s="6"/>
      <c r="F835" s="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</row>
    <row r="836" spans="1:72" s="2" customFormat="1">
      <c r="A836" s="6"/>
      <c r="B836" s="6"/>
      <c r="C836" s="37"/>
      <c r="D836" s="6"/>
      <c r="E836" s="6"/>
      <c r="F836" s="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</row>
    <row r="837" spans="1:72" s="2" customFormat="1">
      <c r="A837" s="6"/>
      <c r="B837" s="6"/>
      <c r="C837" s="37"/>
      <c r="D837" s="6"/>
      <c r="E837" s="6"/>
      <c r="F837" s="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</row>
    <row r="838" spans="1:72" s="2" customFormat="1">
      <c r="A838" s="6"/>
      <c r="B838" s="6"/>
      <c r="C838" s="37"/>
      <c r="D838" s="6"/>
      <c r="E838" s="6"/>
      <c r="F838" s="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</row>
    <row r="839" spans="1:72" s="2" customFormat="1">
      <c r="A839" s="6"/>
      <c r="B839" s="6"/>
      <c r="C839" s="37"/>
      <c r="D839" s="6"/>
      <c r="E839" s="6"/>
      <c r="F839" s="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</row>
    <row r="840" spans="1:72" s="2" customFormat="1">
      <c r="A840" s="6"/>
      <c r="B840" s="6"/>
      <c r="C840" s="37"/>
      <c r="D840" s="6"/>
      <c r="E840" s="6"/>
      <c r="F840" s="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</row>
    <row r="841" spans="1:72" s="2" customFormat="1">
      <c r="A841" s="6"/>
      <c r="B841" s="6"/>
      <c r="C841" s="37"/>
      <c r="D841" s="6"/>
      <c r="E841" s="6"/>
      <c r="F841" s="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</row>
    <row r="842" spans="1:72" s="2" customFormat="1">
      <c r="A842" s="6"/>
      <c r="B842" s="6"/>
      <c r="C842" s="37"/>
      <c r="D842" s="6"/>
      <c r="E842" s="6"/>
      <c r="F842" s="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</row>
    <row r="843" spans="1:72" s="2" customFormat="1">
      <c r="A843" s="6"/>
      <c r="B843" s="6"/>
      <c r="C843" s="37"/>
      <c r="D843" s="6"/>
      <c r="E843" s="6"/>
      <c r="F843" s="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</row>
    <row r="844" spans="1:72" s="2" customFormat="1">
      <c r="A844" s="6"/>
      <c r="B844" s="6"/>
      <c r="C844" s="37"/>
      <c r="D844" s="6"/>
      <c r="E844" s="6"/>
      <c r="F844" s="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</row>
    <row r="845" spans="1:72" s="2" customFormat="1">
      <c r="A845" s="6"/>
      <c r="B845" s="6"/>
      <c r="C845" s="37"/>
      <c r="D845" s="6"/>
      <c r="E845" s="6"/>
      <c r="F845" s="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</row>
    <row r="846" spans="1:72" s="2" customFormat="1">
      <c r="A846" s="6"/>
      <c r="B846" s="6"/>
      <c r="C846" s="37"/>
      <c r="D846" s="6"/>
      <c r="E846" s="6"/>
      <c r="F846" s="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</row>
    <row r="847" spans="1:72" s="2" customFormat="1">
      <c r="A847" s="6"/>
      <c r="B847" s="6"/>
      <c r="C847" s="37"/>
      <c r="D847" s="6"/>
      <c r="E847" s="6"/>
      <c r="F847" s="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</row>
    <row r="848" spans="1:72" s="2" customFormat="1">
      <c r="A848" s="6"/>
      <c r="B848" s="6"/>
      <c r="C848" s="37"/>
      <c r="D848" s="6"/>
      <c r="E848" s="6"/>
      <c r="F848" s="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</row>
    <row r="849" spans="1:72" s="2" customFormat="1">
      <c r="A849" s="6"/>
      <c r="B849" s="6"/>
      <c r="C849" s="37"/>
      <c r="D849" s="6"/>
      <c r="E849" s="6"/>
      <c r="F849" s="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</row>
    <row r="850" spans="1:72" s="2" customFormat="1">
      <c r="A850" s="6"/>
      <c r="B850" s="6"/>
      <c r="C850" s="37"/>
      <c r="D850" s="6"/>
      <c r="E850" s="6"/>
      <c r="F850" s="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</row>
    <row r="851" spans="1:72" s="2" customFormat="1">
      <c r="A851" s="6"/>
      <c r="B851" s="6"/>
      <c r="C851" s="37"/>
      <c r="D851" s="6"/>
      <c r="E851" s="6"/>
      <c r="F851" s="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</row>
    <row r="852" spans="1:72" s="2" customFormat="1">
      <c r="A852" s="6"/>
      <c r="B852" s="6"/>
      <c r="C852" s="37"/>
      <c r="D852" s="6"/>
      <c r="E852" s="6"/>
      <c r="F852" s="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</row>
    <row r="853" spans="1:72" s="2" customFormat="1">
      <c r="A853" s="6"/>
      <c r="B853" s="6"/>
      <c r="C853" s="37"/>
      <c r="D853" s="6"/>
      <c r="E853" s="6"/>
      <c r="F853" s="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</row>
    <row r="854" spans="1:72" s="2" customFormat="1">
      <c r="A854" s="6"/>
      <c r="B854" s="6"/>
      <c r="C854" s="37"/>
      <c r="D854" s="6"/>
      <c r="E854" s="6"/>
      <c r="F854" s="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</row>
    <row r="855" spans="1:72" s="2" customFormat="1">
      <c r="A855" s="6"/>
      <c r="B855" s="6"/>
      <c r="C855" s="37"/>
      <c r="D855" s="6"/>
      <c r="E855" s="6"/>
      <c r="F855" s="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</row>
    <row r="856" spans="1:72" s="2" customFormat="1">
      <c r="A856" s="6"/>
      <c r="B856" s="6"/>
      <c r="C856" s="37"/>
      <c r="D856" s="6"/>
      <c r="E856" s="6"/>
      <c r="F856" s="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</row>
    <row r="857" spans="1:72" s="2" customFormat="1">
      <c r="A857" s="6"/>
      <c r="B857" s="6"/>
      <c r="C857" s="37"/>
      <c r="D857" s="6"/>
      <c r="E857" s="6"/>
      <c r="F857" s="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</row>
    <row r="858" spans="1:72" s="2" customFormat="1">
      <c r="A858" s="6"/>
      <c r="B858" s="6"/>
      <c r="C858" s="37"/>
      <c r="D858" s="6"/>
      <c r="E858" s="6"/>
      <c r="F858" s="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</row>
    <row r="859" spans="1:72" s="2" customFormat="1">
      <c r="A859" s="6"/>
      <c r="B859" s="6"/>
      <c r="C859" s="37"/>
      <c r="D859" s="6"/>
      <c r="E859" s="6"/>
      <c r="F859" s="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</row>
    <row r="860" spans="1:72" s="2" customFormat="1">
      <c r="A860" s="6"/>
      <c r="B860" s="6"/>
      <c r="C860" s="37"/>
      <c r="D860" s="6"/>
      <c r="E860" s="6"/>
      <c r="F860" s="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</row>
    <row r="861" spans="1:72" s="2" customFormat="1">
      <c r="A861" s="6"/>
      <c r="B861" s="6"/>
      <c r="C861" s="37"/>
      <c r="D861" s="6"/>
      <c r="E861" s="6"/>
      <c r="F861" s="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</row>
    <row r="862" spans="1:72" s="2" customFormat="1">
      <c r="A862" s="6"/>
      <c r="B862" s="6"/>
      <c r="C862" s="37"/>
      <c r="D862" s="6"/>
      <c r="E862" s="6"/>
      <c r="F862" s="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</row>
    <row r="863" spans="1:72" s="2" customFormat="1">
      <c r="A863" s="6"/>
      <c r="B863" s="6"/>
      <c r="C863" s="37"/>
      <c r="D863" s="6"/>
      <c r="E863" s="6"/>
      <c r="F863" s="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</row>
    <row r="864" spans="1:72" s="2" customFormat="1">
      <c r="A864" s="6"/>
      <c r="B864" s="6"/>
      <c r="C864" s="37"/>
      <c r="D864" s="6"/>
      <c r="E864" s="6"/>
      <c r="F864" s="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</row>
    <row r="865" spans="1:72" s="2" customFormat="1">
      <c r="A865" s="6"/>
      <c r="B865" s="6"/>
      <c r="C865" s="37"/>
      <c r="D865" s="6"/>
      <c r="E865" s="6"/>
      <c r="F865" s="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</row>
    <row r="866" spans="1:72" s="2" customFormat="1">
      <c r="A866" s="6"/>
      <c r="B866" s="6"/>
      <c r="C866" s="37"/>
      <c r="D866" s="6"/>
      <c r="E866" s="6"/>
      <c r="F866" s="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</row>
    <row r="867" spans="1:72" s="2" customFormat="1">
      <c r="A867" s="6"/>
      <c r="B867" s="6"/>
      <c r="C867" s="37"/>
      <c r="D867" s="6"/>
      <c r="E867" s="6"/>
      <c r="F867" s="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</row>
    <row r="868" spans="1:72" s="2" customFormat="1">
      <c r="A868" s="6"/>
      <c r="B868" s="6"/>
      <c r="C868" s="37"/>
      <c r="D868" s="6"/>
      <c r="E868" s="6"/>
      <c r="F868" s="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</row>
    <row r="869" spans="1:72" s="2" customFormat="1">
      <c r="A869" s="6"/>
      <c r="B869" s="6"/>
      <c r="C869" s="37"/>
      <c r="D869" s="6"/>
      <c r="E869" s="6"/>
      <c r="F869" s="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</row>
    <row r="870" spans="1:72" s="2" customFormat="1">
      <c r="A870" s="6"/>
      <c r="B870" s="6"/>
      <c r="C870" s="37"/>
      <c r="D870" s="6"/>
      <c r="E870" s="6"/>
      <c r="F870" s="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</row>
    <row r="871" spans="1:72" s="2" customFormat="1">
      <c r="A871" s="6"/>
      <c r="B871" s="6"/>
      <c r="C871" s="37"/>
      <c r="D871" s="6"/>
      <c r="E871" s="6"/>
      <c r="F871" s="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</row>
    <row r="872" spans="1:72" s="2" customFormat="1">
      <c r="A872" s="6"/>
      <c r="B872" s="6"/>
      <c r="C872" s="37"/>
      <c r="D872" s="6"/>
      <c r="E872" s="6"/>
      <c r="F872" s="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</row>
    <row r="873" spans="1:72" s="2" customFormat="1">
      <c r="A873" s="6"/>
      <c r="B873" s="6"/>
      <c r="C873" s="37"/>
      <c r="D873" s="6"/>
      <c r="E873" s="6"/>
      <c r="F873" s="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</row>
  </sheetData>
  <mergeCells count="34">
    <mergeCell ref="A301:F301"/>
    <mergeCell ref="A309:F309"/>
    <mergeCell ref="A314:B314"/>
    <mergeCell ref="A192:F192"/>
    <mergeCell ref="A219:F219"/>
    <mergeCell ref="B232:D232"/>
    <mergeCell ref="A253:F253"/>
    <mergeCell ref="A280:F280"/>
    <mergeCell ref="A243:F243"/>
    <mergeCell ref="A16:F16"/>
    <mergeCell ref="A17:F17"/>
    <mergeCell ref="A111:A112"/>
    <mergeCell ref="D1:F1"/>
    <mergeCell ref="D2:F2"/>
    <mergeCell ref="D6:F6"/>
    <mergeCell ref="A7:F7"/>
    <mergeCell ref="A10:F10"/>
    <mergeCell ref="A12:F12"/>
    <mergeCell ref="A8:F8"/>
    <mergeCell ref="A9:F9"/>
    <mergeCell ref="A32:F32"/>
    <mergeCell ref="B180:F180"/>
    <mergeCell ref="B183:F183"/>
    <mergeCell ref="B186:F186"/>
    <mergeCell ref="B190:F190"/>
    <mergeCell ref="A73:F73"/>
    <mergeCell ref="B74:D74"/>
    <mergeCell ref="A98:F98"/>
    <mergeCell ref="A114:F114"/>
    <mergeCell ref="A179:F179"/>
    <mergeCell ref="A146:F146"/>
    <mergeCell ref="A145:F145"/>
    <mergeCell ref="A85:F85"/>
    <mergeCell ref="A91:F91"/>
  </mergeCells>
  <pageMargins left="0.78740157480314965" right="0.39370078740157483" top="0.39370078740157483" bottom="0.3937007874015748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875"/>
  <sheetViews>
    <sheetView view="pageBreakPreview" topLeftCell="A65" zoomScale="130" zoomScaleNormal="100" zoomScaleSheetLayoutView="130" workbookViewId="0">
      <selection activeCell="D80" sqref="D80"/>
    </sheetView>
  </sheetViews>
  <sheetFormatPr defaultRowHeight="15"/>
  <cols>
    <col min="1" max="1" width="4.7109375" style="117" customWidth="1"/>
    <col min="2" max="2" width="62" style="117" customWidth="1"/>
    <col min="3" max="3" width="14.5703125" style="118" customWidth="1"/>
    <col min="4" max="5" width="13.85546875" style="117" customWidth="1"/>
    <col min="6" max="6" width="14.28515625" style="117" customWidth="1"/>
    <col min="7" max="72" width="9.140625" style="105"/>
    <col min="73" max="73" width="9.140625" style="106"/>
    <col min="74" max="16384" width="9.140625" style="119"/>
  </cols>
  <sheetData>
    <row r="1" spans="1:72" s="106" customFormat="1" ht="19.5">
      <c r="A1" s="4"/>
      <c r="B1" s="5"/>
      <c r="C1" s="29"/>
      <c r="D1" s="156" t="s">
        <v>0</v>
      </c>
      <c r="E1" s="156"/>
      <c r="F1" s="156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</row>
    <row r="2" spans="1:72" s="106" customFormat="1" ht="19.5">
      <c r="A2" s="4"/>
      <c r="B2" s="5"/>
      <c r="C2" s="29"/>
      <c r="D2" s="157" t="s">
        <v>259</v>
      </c>
      <c r="E2" s="157"/>
      <c r="F2" s="157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</row>
    <row r="3" spans="1:72" s="106" customFormat="1" ht="19.5">
      <c r="A3" s="4"/>
      <c r="B3" s="5"/>
      <c r="C3" s="29"/>
      <c r="D3" s="103" t="s">
        <v>257</v>
      </c>
      <c r="E3" s="103"/>
      <c r="F3" s="103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</row>
    <row r="4" spans="1:72" s="106" customFormat="1" ht="19.5">
      <c r="A4" s="4"/>
      <c r="B4" s="5"/>
      <c r="C4" s="29"/>
      <c r="D4" s="103" t="s">
        <v>260</v>
      </c>
      <c r="E4" s="104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</row>
    <row r="5" spans="1:72" s="106" customFormat="1" ht="19.5">
      <c r="A5" s="4"/>
      <c r="B5" s="5"/>
      <c r="C5" s="29"/>
      <c r="D5" s="103" t="s">
        <v>258</v>
      </c>
      <c r="E5" s="104"/>
      <c r="F5" s="104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</row>
    <row r="6" spans="1:72" s="106" customFormat="1" ht="19.5">
      <c r="A6" s="4"/>
      <c r="B6" s="5"/>
      <c r="C6" s="29"/>
      <c r="D6" s="157" t="s">
        <v>261</v>
      </c>
      <c r="E6" s="157"/>
      <c r="F6" s="157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</row>
    <row r="7" spans="1:72" s="106" customFormat="1" ht="20.25">
      <c r="A7" s="162" t="str">
        <f>'Граждане РБ'!A8:F8</f>
        <v>Прейскурант от 08.05.2026</v>
      </c>
      <c r="B7" s="162"/>
      <c r="C7" s="162"/>
      <c r="D7" s="162"/>
      <c r="E7" s="162"/>
      <c r="F7" s="162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</row>
    <row r="8" spans="1:72" s="106" customFormat="1" ht="20.25">
      <c r="A8" s="182" t="s">
        <v>265</v>
      </c>
      <c r="B8" s="182"/>
      <c r="C8" s="182"/>
      <c r="D8" s="182"/>
      <c r="E8" s="182"/>
      <c r="F8" s="182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</row>
    <row r="9" spans="1:72" s="105" customFormat="1" ht="20.25">
      <c r="A9" s="182" t="s">
        <v>264</v>
      </c>
      <c r="B9" s="182"/>
      <c r="C9" s="182"/>
      <c r="D9" s="182"/>
      <c r="E9" s="182"/>
      <c r="F9" s="182"/>
    </row>
    <row r="10" spans="1:72" s="105" customFormat="1" ht="20.25">
      <c r="A10" s="187" t="s">
        <v>272</v>
      </c>
      <c r="B10" s="187"/>
      <c r="C10" s="187"/>
      <c r="D10" s="187"/>
      <c r="E10" s="187"/>
      <c r="F10" s="187"/>
    </row>
    <row r="11" spans="1:72" s="105" customFormat="1" ht="20.25">
      <c r="A11" s="187" t="s">
        <v>271</v>
      </c>
      <c r="B11" s="187"/>
      <c r="C11" s="187"/>
      <c r="D11" s="187"/>
      <c r="E11" s="187"/>
      <c r="F11" s="187"/>
    </row>
    <row r="12" spans="1:72" s="105" customFormat="1" ht="60">
      <c r="A12" s="7" t="s">
        <v>1</v>
      </c>
      <c r="B12" s="8" t="s">
        <v>216</v>
      </c>
      <c r="C12" s="8" t="s">
        <v>158</v>
      </c>
      <c r="D12" s="9" t="s">
        <v>159</v>
      </c>
      <c r="E12" s="9" t="s">
        <v>2</v>
      </c>
      <c r="F12" s="9" t="s">
        <v>160</v>
      </c>
    </row>
    <row r="13" spans="1:72" s="107" customFormat="1" ht="15.75">
      <c r="A13" s="150" t="s">
        <v>238</v>
      </c>
      <c r="B13" s="151"/>
      <c r="C13" s="151"/>
      <c r="D13" s="151"/>
      <c r="E13" s="151"/>
      <c r="F13" s="152"/>
      <c r="G13" s="96"/>
      <c r="H13" s="96"/>
      <c r="I13" s="96"/>
      <c r="J13" s="96"/>
      <c r="K13" s="96"/>
      <c r="L13" s="96"/>
    </row>
    <row r="14" spans="1:72" s="108" customFormat="1" ht="31.5">
      <c r="A14" s="30">
        <v>1</v>
      </c>
      <c r="B14" s="10" t="s">
        <v>279</v>
      </c>
      <c r="C14" s="63" t="s">
        <v>161</v>
      </c>
      <c r="D14" s="12">
        <v>41.84</v>
      </c>
      <c r="E14" s="12" t="s">
        <v>224</v>
      </c>
      <c r="F14" s="12">
        <f>D14</f>
        <v>41.84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</row>
    <row r="15" spans="1:72" s="108" customFormat="1" ht="31.5">
      <c r="A15" s="30">
        <f t="shared" ref="A15:A16" si="0">A14+1</f>
        <v>2</v>
      </c>
      <c r="B15" s="10" t="s">
        <v>280</v>
      </c>
      <c r="C15" s="63" t="s">
        <v>161</v>
      </c>
      <c r="D15" s="12">
        <v>47.85</v>
      </c>
      <c r="E15" s="12" t="s">
        <v>224</v>
      </c>
      <c r="F15" s="12">
        <f>D15</f>
        <v>47.85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</row>
    <row r="16" spans="1:72" s="108" customFormat="1" ht="31.5">
      <c r="A16" s="30">
        <f t="shared" si="0"/>
        <v>3</v>
      </c>
      <c r="B16" s="10" t="s">
        <v>281</v>
      </c>
      <c r="C16" s="63" t="s">
        <v>161</v>
      </c>
      <c r="D16" s="13">
        <v>50.24</v>
      </c>
      <c r="E16" s="12" t="s">
        <v>224</v>
      </c>
      <c r="F16" s="12">
        <f>D16</f>
        <v>50.24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</row>
    <row r="17" spans="1:72" s="108" customFormat="1" ht="15.75">
      <c r="A17" s="159" t="s">
        <v>273</v>
      </c>
      <c r="B17" s="160"/>
      <c r="C17" s="160"/>
      <c r="D17" s="160"/>
      <c r="E17" s="160"/>
      <c r="F17" s="161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</row>
    <row r="18" spans="1:72" s="108" customFormat="1" ht="15.75">
      <c r="A18" s="153" t="s">
        <v>274</v>
      </c>
      <c r="B18" s="154"/>
      <c r="C18" s="154"/>
      <c r="D18" s="154"/>
      <c r="E18" s="154"/>
      <c r="F18" s="155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</row>
    <row r="19" spans="1:72" s="111" customFormat="1" ht="15.75">
      <c r="A19" s="102"/>
      <c r="B19" s="101" t="s">
        <v>226</v>
      </c>
      <c r="C19" s="102"/>
      <c r="D19" s="102"/>
      <c r="E19" s="102"/>
      <c r="F19" s="102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</row>
    <row r="20" spans="1:72" s="109" customFormat="1" ht="15.75">
      <c r="A20" s="68">
        <f>A16+1</f>
        <v>4</v>
      </c>
      <c r="B20" s="69" t="s">
        <v>3</v>
      </c>
      <c r="C20" s="68" t="s">
        <v>162</v>
      </c>
      <c r="D20" s="70">
        <v>20.7</v>
      </c>
      <c r="E20" s="83" t="str">
        <f>'Вид на жит-во'!E19</f>
        <v>-</v>
      </c>
      <c r="F20" s="84">
        <f>D20</f>
        <v>20.7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</row>
    <row r="21" spans="1:72" s="109" customFormat="1" ht="15.75">
      <c r="A21" s="30">
        <f>A20+1</f>
        <v>5</v>
      </c>
      <c r="B21" s="11" t="s">
        <v>4</v>
      </c>
      <c r="C21" s="30" t="s">
        <v>162</v>
      </c>
      <c r="D21" s="12">
        <v>20.7</v>
      </c>
      <c r="E21" s="83" t="str">
        <f>'Вид на жит-во'!E20</f>
        <v>-</v>
      </c>
      <c r="F21" s="85">
        <f>D21</f>
        <v>20.7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</row>
    <row r="22" spans="1:72" s="109" customFormat="1" ht="15.75">
      <c r="A22" s="30">
        <f t="shared" ref="A22:A32" si="1">A21+1</f>
        <v>6</v>
      </c>
      <c r="B22" s="11" t="s">
        <v>5</v>
      </c>
      <c r="C22" s="30" t="s">
        <v>162</v>
      </c>
      <c r="D22" s="12">
        <v>20.98</v>
      </c>
      <c r="E22" s="83" t="str">
        <f>'Вид на жит-во'!E21</f>
        <v>-</v>
      </c>
      <c r="F22" s="85">
        <f>D22</f>
        <v>20.98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</row>
    <row r="23" spans="1:72" s="109" customFormat="1" ht="15.75">
      <c r="A23" s="30">
        <f t="shared" si="1"/>
        <v>7</v>
      </c>
      <c r="B23" s="11" t="s">
        <v>6</v>
      </c>
      <c r="C23" s="30" t="s">
        <v>162</v>
      </c>
      <c r="D23" s="12">
        <v>21.13</v>
      </c>
      <c r="E23" s="83" t="str">
        <f>'Вид на жит-во'!E22</f>
        <v>-</v>
      </c>
      <c r="F23" s="85">
        <f>D23</f>
        <v>21.13</v>
      </c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</row>
    <row r="24" spans="1:72" s="109" customFormat="1" ht="15.75">
      <c r="A24" s="30">
        <f t="shared" si="1"/>
        <v>8</v>
      </c>
      <c r="B24" s="11" t="s">
        <v>7</v>
      </c>
      <c r="C24" s="30" t="s">
        <v>162</v>
      </c>
      <c r="D24" s="12">
        <v>18.100000000000001</v>
      </c>
      <c r="E24" s="83" t="str">
        <f>'Вид на жит-во'!E23</f>
        <v>-</v>
      </c>
      <c r="F24" s="85">
        <f>D24</f>
        <v>18.100000000000001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</row>
    <row r="25" spans="1:72" s="109" customFormat="1" ht="15.75">
      <c r="A25" s="30">
        <f t="shared" si="1"/>
        <v>9</v>
      </c>
      <c r="B25" s="11" t="s">
        <v>8</v>
      </c>
      <c r="C25" s="30" t="s">
        <v>162</v>
      </c>
      <c r="D25" s="12">
        <v>33.659999999999997</v>
      </c>
      <c r="E25" s="83">
        <f>'Вид на жит-во'!E24</f>
        <v>1.52</v>
      </c>
      <c r="F25" s="85">
        <f>D25+E25</f>
        <v>35.18</v>
      </c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</row>
    <row r="26" spans="1:72" s="109" customFormat="1" ht="15.75">
      <c r="A26" s="30">
        <f t="shared" si="1"/>
        <v>10</v>
      </c>
      <c r="B26" s="11" t="s">
        <v>9</v>
      </c>
      <c r="C26" s="30" t="s">
        <v>162</v>
      </c>
      <c r="D26" s="12">
        <v>18.7</v>
      </c>
      <c r="E26" s="83">
        <f>'Вид на жит-во'!E25</f>
        <v>0.01</v>
      </c>
      <c r="F26" s="85">
        <f>D26+E26</f>
        <v>18.71</v>
      </c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</row>
    <row r="27" spans="1:72" s="109" customFormat="1" ht="15.75">
      <c r="A27" s="30">
        <f t="shared" si="1"/>
        <v>11</v>
      </c>
      <c r="B27" s="11" t="s">
        <v>165</v>
      </c>
      <c r="C27" s="30" t="s">
        <v>162</v>
      </c>
      <c r="D27" s="12">
        <v>24.1</v>
      </c>
      <c r="E27" s="83" t="str">
        <f>'Вид на жит-во'!E26</f>
        <v>-</v>
      </c>
      <c r="F27" s="85">
        <f>D27</f>
        <v>24.1</v>
      </c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</row>
    <row r="28" spans="1:72" s="109" customFormat="1" ht="31.5">
      <c r="A28" s="30">
        <f t="shared" si="1"/>
        <v>12</v>
      </c>
      <c r="B28" s="11" t="s">
        <v>10</v>
      </c>
      <c r="C28" s="30" t="s">
        <v>162</v>
      </c>
      <c r="D28" s="12">
        <v>30.05</v>
      </c>
      <c r="E28" s="83" t="str">
        <f>'Вид на жит-во'!E27</f>
        <v>-</v>
      </c>
      <c r="F28" s="85">
        <f>D28</f>
        <v>30.05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</row>
    <row r="29" spans="1:72" s="109" customFormat="1" ht="16.5" customHeight="1">
      <c r="A29" s="30">
        <f t="shared" si="1"/>
        <v>13</v>
      </c>
      <c r="B29" s="11" t="s">
        <v>11</v>
      </c>
      <c r="C29" s="30" t="s">
        <v>162</v>
      </c>
      <c r="D29" s="13">
        <v>8.76</v>
      </c>
      <c r="E29" s="83" t="str">
        <f>'Вид на жит-во'!E28</f>
        <v>-</v>
      </c>
      <c r="F29" s="85">
        <f>D29</f>
        <v>8.76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</row>
    <row r="30" spans="1:72" s="109" customFormat="1" ht="15.75">
      <c r="A30" s="30"/>
      <c r="B30" s="32" t="s">
        <v>220</v>
      </c>
      <c r="C30" s="30"/>
      <c r="D30" s="30"/>
      <c r="E30" s="86"/>
      <c r="F30" s="85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</row>
    <row r="31" spans="1:72" s="109" customFormat="1" ht="15.75">
      <c r="A31" s="30">
        <f>A29+1</f>
        <v>14</v>
      </c>
      <c r="B31" s="11" t="s">
        <v>12</v>
      </c>
      <c r="C31" s="30" t="s">
        <v>162</v>
      </c>
      <c r="D31" s="12">
        <v>29.5</v>
      </c>
      <c r="E31" s="83">
        <f>'Вид на жит-во'!E30</f>
        <v>0.05</v>
      </c>
      <c r="F31" s="85">
        <f>D31+E31</f>
        <v>29.55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</row>
    <row r="32" spans="1:72" s="109" customFormat="1" ht="15.75">
      <c r="A32" s="30">
        <f t="shared" si="1"/>
        <v>15</v>
      </c>
      <c r="B32" s="11" t="s">
        <v>13</v>
      </c>
      <c r="C32" s="30" t="s">
        <v>162</v>
      </c>
      <c r="D32" s="12">
        <v>23.27</v>
      </c>
      <c r="E32" s="83" t="str">
        <f>'Вид на жит-во'!E31</f>
        <v>-</v>
      </c>
      <c r="F32" s="85">
        <f>D32</f>
        <v>23.27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</row>
    <row r="33" spans="1:72" s="61" customFormat="1" ht="15.75">
      <c r="A33" s="159" t="s">
        <v>298</v>
      </c>
      <c r="B33" s="160"/>
      <c r="C33" s="160"/>
      <c r="D33" s="160"/>
      <c r="E33" s="160"/>
      <c r="F33" s="161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</row>
    <row r="34" spans="1:72" s="61" customFormat="1" ht="15.75">
      <c r="A34" s="136"/>
      <c r="B34" s="137" t="s">
        <v>296</v>
      </c>
      <c r="C34" s="30"/>
      <c r="D34" s="30"/>
      <c r="E34" s="30"/>
      <c r="F34" s="30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</row>
    <row r="35" spans="1:72" s="61" customFormat="1" ht="15.75">
      <c r="A35" s="30">
        <f>A32+1</f>
        <v>16</v>
      </c>
      <c r="B35" s="10" t="s">
        <v>299</v>
      </c>
      <c r="C35" s="30" t="s">
        <v>311</v>
      </c>
      <c r="D35" s="13">
        <v>28.86</v>
      </c>
      <c r="E35" s="13" t="s">
        <v>224</v>
      </c>
      <c r="F35" s="13">
        <f>D35</f>
        <v>28.86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</row>
    <row r="36" spans="1:72" s="61" customFormat="1" ht="15.75">
      <c r="A36" s="30">
        <f>A35+1</f>
        <v>17</v>
      </c>
      <c r="B36" s="10" t="s">
        <v>300</v>
      </c>
      <c r="C36" s="30" t="s">
        <v>311</v>
      </c>
      <c r="D36" s="13">
        <v>28.86</v>
      </c>
      <c r="E36" s="13" t="s">
        <v>224</v>
      </c>
      <c r="F36" s="13">
        <f t="shared" ref="F36:F41" si="2">D36</f>
        <v>28.86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</row>
    <row r="37" spans="1:72" s="61" customFormat="1" ht="15.75">
      <c r="A37" s="30">
        <f t="shared" ref="A37:A44" si="3">A36+1</f>
        <v>18</v>
      </c>
      <c r="B37" s="10" t="s">
        <v>303</v>
      </c>
      <c r="C37" s="30" t="s">
        <v>311</v>
      </c>
      <c r="D37" s="13">
        <v>28.86</v>
      </c>
      <c r="E37" s="13" t="s">
        <v>224</v>
      </c>
      <c r="F37" s="13">
        <f t="shared" si="2"/>
        <v>28.86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</row>
    <row r="38" spans="1:72" s="61" customFormat="1" ht="15.75">
      <c r="A38" s="30">
        <f t="shared" si="3"/>
        <v>19</v>
      </c>
      <c r="B38" s="10" t="s">
        <v>304</v>
      </c>
      <c r="C38" s="30" t="s">
        <v>311</v>
      </c>
      <c r="D38" s="13">
        <v>28.86</v>
      </c>
      <c r="E38" s="13" t="s">
        <v>224</v>
      </c>
      <c r="F38" s="13">
        <f t="shared" si="2"/>
        <v>28.86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</row>
    <row r="39" spans="1:72" s="61" customFormat="1" ht="15.75">
      <c r="A39" s="30">
        <f t="shared" si="3"/>
        <v>20</v>
      </c>
      <c r="B39" s="10" t="s">
        <v>305</v>
      </c>
      <c r="C39" s="30" t="s">
        <v>311</v>
      </c>
      <c r="D39" s="13">
        <v>28.86</v>
      </c>
      <c r="E39" s="13" t="s">
        <v>224</v>
      </c>
      <c r="F39" s="13">
        <f t="shared" si="2"/>
        <v>28.86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</row>
    <row r="40" spans="1:72" s="61" customFormat="1" ht="15.75">
      <c r="A40" s="30">
        <f t="shared" si="3"/>
        <v>21</v>
      </c>
      <c r="B40" s="10" t="s">
        <v>306</v>
      </c>
      <c r="C40" s="30" t="s">
        <v>311</v>
      </c>
      <c r="D40" s="13">
        <v>28.86</v>
      </c>
      <c r="E40" s="13" t="s">
        <v>224</v>
      </c>
      <c r="F40" s="13">
        <f t="shared" si="2"/>
        <v>28.86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</row>
    <row r="41" spans="1:72" s="61" customFormat="1" ht="15.75">
      <c r="A41" s="30">
        <f t="shared" si="3"/>
        <v>22</v>
      </c>
      <c r="B41" s="10" t="s">
        <v>307</v>
      </c>
      <c r="C41" s="30" t="s">
        <v>311</v>
      </c>
      <c r="D41" s="13">
        <v>28.86</v>
      </c>
      <c r="E41" s="13" t="s">
        <v>224</v>
      </c>
      <c r="F41" s="13">
        <f t="shared" si="2"/>
        <v>28.86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</row>
    <row r="42" spans="1:72" s="61" customFormat="1" ht="15.75">
      <c r="A42" s="30">
        <f t="shared" si="3"/>
        <v>23</v>
      </c>
      <c r="B42" s="10" t="s">
        <v>308</v>
      </c>
      <c r="C42" s="30" t="s">
        <v>311</v>
      </c>
      <c r="D42" s="13">
        <v>28.92</v>
      </c>
      <c r="E42" s="13">
        <f>'Вид на жит-во'!E41</f>
        <v>0.86</v>
      </c>
      <c r="F42" s="85">
        <f>D42+E42</f>
        <v>29.78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</row>
    <row r="43" spans="1:72" s="61" customFormat="1" ht="15.75">
      <c r="A43" s="30">
        <f t="shared" si="3"/>
        <v>24</v>
      </c>
      <c r="B43" s="10" t="s">
        <v>309</v>
      </c>
      <c r="C43" s="30" t="s">
        <v>311</v>
      </c>
      <c r="D43" s="13">
        <v>28.92</v>
      </c>
      <c r="E43" s="13">
        <f>'Вид на жит-во'!E42</f>
        <v>0.82</v>
      </c>
      <c r="F43" s="85">
        <f>D43+E43</f>
        <v>29.740000000000002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</row>
    <row r="44" spans="1:72" s="61" customFormat="1" ht="15.75">
      <c r="A44" s="30">
        <f t="shared" si="3"/>
        <v>25</v>
      </c>
      <c r="B44" s="10" t="s">
        <v>310</v>
      </c>
      <c r="C44" s="30" t="s">
        <v>311</v>
      </c>
      <c r="D44" s="13">
        <v>28.86</v>
      </c>
      <c r="E44" s="13">
        <f>'Вид на жит-во'!E43</f>
        <v>0.09</v>
      </c>
      <c r="F44" s="85">
        <f>D44+E44</f>
        <v>28.95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</row>
    <row r="45" spans="1:72" s="61" customFormat="1" ht="15.75">
      <c r="A45" s="30"/>
      <c r="B45" s="137" t="s">
        <v>297</v>
      </c>
      <c r="C45" s="30"/>
      <c r="D45" s="13"/>
      <c r="E45" s="13"/>
      <c r="F45" s="13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</row>
    <row r="46" spans="1:72" s="61" customFormat="1" ht="15.75">
      <c r="A46" s="30">
        <f>A44+1</f>
        <v>26</v>
      </c>
      <c r="B46" s="10" t="s">
        <v>299</v>
      </c>
      <c r="C46" s="30" t="s">
        <v>311</v>
      </c>
      <c r="D46" s="13">
        <v>21.38</v>
      </c>
      <c r="E46" s="13" t="s">
        <v>224</v>
      </c>
      <c r="F46" s="13">
        <f>D46</f>
        <v>21.38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</row>
    <row r="47" spans="1:72" s="61" customFormat="1" ht="15.75">
      <c r="A47" s="30">
        <f>A46+1</f>
        <v>27</v>
      </c>
      <c r="B47" s="10" t="s">
        <v>300</v>
      </c>
      <c r="C47" s="30" t="s">
        <v>311</v>
      </c>
      <c r="D47" s="13">
        <v>21.38</v>
      </c>
      <c r="E47" s="13" t="s">
        <v>224</v>
      </c>
      <c r="F47" s="13">
        <f t="shared" ref="F47:F52" si="4">D47</f>
        <v>21.38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</row>
    <row r="48" spans="1:72" s="61" customFormat="1" ht="15.75">
      <c r="A48" s="30">
        <f t="shared" ref="A48:A55" si="5">A47+1</f>
        <v>28</v>
      </c>
      <c r="B48" s="10" t="s">
        <v>303</v>
      </c>
      <c r="C48" s="30" t="s">
        <v>311</v>
      </c>
      <c r="D48" s="13">
        <v>21.38</v>
      </c>
      <c r="E48" s="13" t="s">
        <v>224</v>
      </c>
      <c r="F48" s="13">
        <f t="shared" si="4"/>
        <v>21.38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</row>
    <row r="49" spans="1:72" s="61" customFormat="1" ht="15.75">
      <c r="A49" s="30">
        <f t="shared" si="5"/>
        <v>29</v>
      </c>
      <c r="B49" s="10" t="s">
        <v>304</v>
      </c>
      <c r="C49" s="30" t="s">
        <v>311</v>
      </c>
      <c r="D49" s="13">
        <v>21.38</v>
      </c>
      <c r="E49" s="13" t="s">
        <v>224</v>
      </c>
      <c r="F49" s="13">
        <f t="shared" si="4"/>
        <v>21.38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</row>
    <row r="50" spans="1:72" s="61" customFormat="1" ht="15.75">
      <c r="A50" s="30">
        <f t="shared" si="5"/>
        <v>30</v>
      </c>
      <c r="B50" s="10" t="s">
        <v>305</v>
      </c>
      <c r="C50" s="30" t="s">
        <v>311</v>
      </c>
      <c r="D50" s="13">
        <v>21.38</v>
      </c>
      <c r="E50" s="13" t="s">
        <v>224</v>
      </c>
      <c r="F50" s="13">
        <f t="shared" si="4"/>
        <v>21.38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</row>
    <row r="51" spans="1:72" s="61" customFormat="1" ht="15.75">
      <c r="A51" s="30">
        <f t="shared" si="5"/>
        <v>31</v>
      </c>
      <c r="B51" s="10" t="s">
        <v>306</v>
      </c>
      <c r="C51" s="30" t="s">
        <v>311</v>
      </c>
      <c r="D51" s="13">
        <v>21.38</v>
      </c>
      <c r="E51" s="13" t="s">
        <v>224</v>
      </c>
      <c r="F51" s="13">
        <f t="shared" si="4"/>
        <v>21.38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</row>
    <row r="52" spans="1:72" s="61" customFormat="1" ht="15.75">
      <c r="A52" s="30">
        <f t="shared" si="5"/>
        <v>32</v>
      </c>
      <c r="B52" s="10" t="s">
        <v>307</v>
      </c>
      <c r="C52" s="30" t="s">
        <v>311</v>
      </c>
      <c r="D52" s="13">
        <v>21.38</v>
      </c>
      <c r="E52" s="13" t="s">
        <v>224</v>
      </c>
      <c r="F52" s="13">
        <f t="shared" si="4"/>
        <v>21.38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</row>
    <row r="53" spans="1:72" s="61" customFormat="1" ht="15.75">
      <c r="A53" s="30">
        <f t="shared" si="5"/>
        <v>33</v>
      </c>
      <c r="B53" s="10" t="s">
        <v>308</v>
      </c>
      <c r="C53" s="30" t="s">
        <v>311</v>
      </c>
      <c r="D53" s="13">
        <v>21.43</v>
      </c>
      <c r="E53" s="13">
        <f>'Вид на жит-во'!E52</f>
        <v>0.86</v>
      </c>
      <c r="F53" s="85">
        <f>D53+E53</f>
        <v>22.29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</row>
    <row r="54" spans="1:72" s="61" customFormat="1" ht="15.75">
      <c r="A54" s="30">
        <f t="shared" si="5"/>
        <v>34</v>
      </c>
      <c r="B54" s="10" t="s">
        <v>309</v>
      </c>
      <c r="C54" s="30" t="s">
        <v>311</v>
      </c>
      <c r="D54" s="13">
        <v>21.44</v>
      </c>
      <c r="E54" s="13">
        <f>'Вид на жит-во'!E53</f>
        <v>0.82</v>
      </c>
      <c r="F54" s="85">
        <f>D54+E54</f>
        <v>22.26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</row>
    <row r="55" spans="1:72" s="61" customFormat="1" ht="15.75">
      <c r="A55" s="30">
        <f t="shared" si="5"/>
        <v>35</v>
      </c>
      <c r="B55" s="10" t="s">
        <v>310</v>
      </c>
      <c r="C55" s="30" t="s">
        <v>311</v>
      </c>
      <c r="D55" s="13">
        <v>21.39</v>
      </c>
      <c r="E55" s="13">
        <f>'Вид на жит-во'!E54</f>
        <v>0.09</v>
      </c>
      <c r="F55" s="85">
        <f>D55+E55</f>
        <v>21.48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</row>
    <row r="56" spans="1:72" s="61" customFormat="1" ht="15.75">
      <c r="A56" s="30"/>
      <c r="B56" s="137" t="s">
        <v>301</v>
      </c>
      <c r="C56" s="30"/>
      <c r="D56" s="13"/>
      <c r="E56" s="13"/>
      <c r="F56" s="13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</row>
    <row r="57" spans="1:72" s="61" customFormat="1" ht="15.75">
      <c r="A57" s="30">
        <f>A55+1</f>
        <v>36</v>
      </c>
      <c r="B57" s="10" t="s">
        <v>299</v>
      </c>
      <c r="C57" s="30" t="s">
        <v>311</v>
      </c>
      <c r="D57" s="13">
        <v>32.07</v>
      </c>
      <c r="E57" s="13" t="s">
        <v>224</v>
      </c>
      <c r="F57" s="13">
        <f>D57</f>
        <v>32.07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</row>
    <row r="58" spans="1:72" s="61" customFormat="1" ht="15.75">
      <c r="A58" s="30">
        <f>A57+1</f>
        <v>37</v>
      </c>
      <c r="B58" s="10" t="s">
        <v>300</v>
      </c>
      <c r="C58" s="30" t="s">
        <v>311</v>
      </c>
      <c r="D58" s="13">
        <v>32.07</v>
      </c>
      <c r="E58" s="13" t="s">
        <v>224</v>
      </c>
      <c r="F58" s="13">
        <f t="shared" ref="F58:F61" si="6">D58</f>
        <v>32.07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</row>
    <row r="59" spans="1:72" s="61" customFormat="1" ht="15.75">
      <c r="A59" s="30">
        <f t="shared" ref="A59:A64" si="7">A58+1</f>
        <v>38</v>
      </c>
      <c r="B59" s="10" t="s">
        <v>303</v>
      </c>
      <c r="C59" s="30" t="s">
        <v>311</v>
      </c>
      <c r="D59" s="13">
        <v>32.07</v>
      </c>
      <c r="E59" s="13" t="s">
        <v>224</v>
      </c>
      <c r="F59" s="13">
        <f t="shared" si="6"/>
        <v>32.07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</row>
    <row r="60" spans="1:72" s="61" customFormat="1" ht="15.75">
      <c r="A60" s="30">
        <f t="shared" si="7"/>
        <v>39</v>
      </c>
      <c r="B60" s="10" t="s">
        <v>312</v>
      </c>
      <c r="C60" s="30" t="s">
        <v>311</v>
      </c>
      <c r="D60" s="13">
        <v>32.07</v>
      </c>
      <c r="E60" s="13" t="s">
        <v>224</v>
      </c>
      <c r="F60" s="13">
        <f t="shared" si="6"/>
        <v>32.07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</row>
    <row r="61" spans="1:72" s="61" customFormat="1" ht="15.75">
      <c r="A61" s="30">
        <f t="shared" si="7"/>
        <v>40</v>
      </c>
      <c r="B61" s="10" t="s">
        <v>307</v>
      </c>
      <c r="C61" s="30" t="s">
        <v>311</v>
      </c>
      <c r="D61" s="13">
        <v>32.07</v>
      </c>
      <c r="E61" s="13" t="s">
        <v>224</v>
      </c>
      <c r="F61" s="13">
        <f t="shared" si="6"/>
        <v>32.07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</row>
    <row r="62" spans="1:72" s="61" customFormat="1" ht="15.75">
      <c r="A62" s="30">
        <f t="shared" si="7"/>
        <v>41</v>
      </c>
      <c r="B62" s="10" t="s">
        <v>308</v>
      </c>
      <c r="C62" s="30" t="s">
        <v>311</v>
      </c>
      <c r="D62" s="13">
        <v>32.15</v>
      </c>
      <c r="E62" s="13">
        <f>'Вид на жит-во'!E61</f>
        <v>0.86</v>
      </c>
      <c r="F62" s="85">
        <f>D62+E62</f>
        <v>33.01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</row>
    <row r="63" spans="1:72" s="61" customFormat="1" ht="15.75">
      <c r="A63" s="30">
        <f t="shared" si="7"/>
        <v>42</v>
      </c>
      <c r="B63" s="10" t="s">
        <v>309</v>
      </c>
      <c r="C63" s="30" t="s">
        <v>311</v>
      </c>
      <c r="D63" s="13">
        <v>32.130000000000003</v>
      </c>
      <c r="E63" s="13">
        <f>'Вид на жит-во'!E62</f>
        <v>0.82</v>
      </c>
      <c r="F63" s="85">
        <f>D63+E63</f>
        <v>32.950000000000003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</row>
    <row r="64" spans="1:72" s="61" customFormat="1" ht="15.75">
      <c r="A64" s="30">
        <f t="shared" si="7"/>
        <v>43</v>
      </c>
      <c r="B64" s="10" t="s">
        <v>310</v>
      </c>
      <c r="C64" s="30" t="s">
        <v>311</v>
      </c>
      <c r="D64" s="13">
        <v>32.08</v>
      </c>
      <c r="E64" s="13">
        <f>'Вид на жит-во'!E63</f>
        <v>0.09</v>
      </c>
      <c r="F64" s="85">
        <f>D64+E64</f>
        <v>32.17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</row>
    <row r="65" spans="1:72" s="61" customFormat="1" ht="15.75">
      <c r="A65" s="30"/>
      <c r="B65" s="137" t="s">
        <v>302</v>
      </c>
      <c r="C65" s="30"/>
      <c r="D65" s="13"/>
      <c r="E65" s="13"/>
      <c r="F65" s="13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</row>
    <row r="66" spans="1:72" s="61" customFormat="1" ht="15.75">
      <c r="A66" s="30">
        <f>A64+1</f>
        <v>44</v>
      </c>
      <c r="B66" s="10" t="s">
        <v>299</v>
      </c>
      <c r="C66" s="30" t="s">
        <v>311</v>
      </c>
      <c r="D66" s="13">
        <v>23.52</v>
      </c>
      <c r="E66" s="13" t="s">
        <v>224</v>
      </c>
      <c r="F66" s="13">
        <f>D66</f>
        <v>23.52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</row>
    <row r="67" spans="1:72" s="61" customFormat="1" ht="15.75">
      <c r="A67" s="30">
        <f>A66+1</f>
        <v>45</v>
      </c>
      <c r="B67" s="10" t="s">
        <v>300</v>
      </c>
      <c r="C67" s="30" t="s">
        <v>311</v>
      </c>
      <c r="D67" s="13">
        <v>23.52</v>
      </c>
      <c r="E67" s="13" t="s">
        <v>224</v>
      </c>
      <c r="F67" s="13">
        <f t="shared" ref="F67:F70" si="8">D67</f>
        <v>23.52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</row>
    <row r="68" spans="1:72" s="61" customFormat="1" ht="15.75">
      <c r="A68" s="30">
        <f t="shared" ref="A68:A73" si="9">A67+1</f>
        <v>46</v>
      </c>
      <c r="B68" s="10" t="s">
        <v>303</v>
      </c>
      <c r="C68" s="30" t="s">
        <v>311</v>
      </c>
      <c r="D68" s="13">
        <v>23.52</v>
      </c>
      <c r="E68" s="13" t="s">
        <v>224</v>
      </c>
      <c r="F68" s="13">
        <f t="shared" si="8"/>
        <v>23.52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</row>
    <row r="69" spans="1:72" s="61" customFormat="1" ht="15.75">
      <c r="A69" s="30">
        <f t="shared" si="9"/>
        <v>47</v>
      </c>
      <c r="B69" s="10" t="s">
        <v>312</v>
      </c>
      <c r="C69" s="30" t="s">
        <v>311</v>
      </c>
      <c r="D69" s="13">
        <v>23.52</v>
      </c>
      <c r="E69" s="13" t="s">
        <v>224</v>
      </c>
      <c r="F69" s="13">
        <f t="shared" si="8"/>
        <v>23.52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</row>
    <row r="70" spans="1:72" s="61" customFormat="1" ht="15.75">
      <c r="A70" s="30">
        <f t="shared" si="9"/>
        <v>48</v>
      </c>
      <c r="B70" s="10" t="s">
        <v>307</v>
      </c>
      <c r="C70" s="30" t="s">
        <v>311</v>
      </c>
      <c r="D70" s="13">
        <v>23.52</v>
      </c>
      <c r="E70" s="13" t="s">
        <v>224</v>
      </c>
      <c r="F70" s="13">
        <f t="shared" si="8"/>
        <v>23.52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</row>
    <row r="71" spans="1:72" s="61" customFormat="1" ht="15.75">
      <c r="A71" s="30">
        <f t="shared" si="9"/>
        <v>49</v>
      </c>
      <c r="B71" s="10" t="s">
        <v>308</v>
      </c>
      <c r="C71" s="30" t="s">
        <v>311</v>
      </c>
      <c r="D71" s="13">
        <v>23.58</v>
      </c>
      <c r="E71" s="13">
        <f>'Вид на жит-во'!E70</f>
        <v>0.86</v>
      </c>
      <c r="F71" s="85">
        <f>D71+E71</f>
        <v>24.439999999999998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</row>
    <row r="72" spans="1:72" s="61" customFormat="1" ht="15.75">
      <c r="A72" s="30">
        <f t="shared" si="9"/>
        <v>50</v>
      </c>
      <c r="B72" s="10" t="s">
        <v>309</v>
      </c>
      <c r="C72" s="30" t="s">
        <v>311</v>
      </c>
      <c r="D72" s="13">
        <v>23.57</v>
      </c>
      <c r="E72" s="13">
        <f>'Вид на жит-во'!E71</f>
        <v>0.82</v>
      </c>
      <c r="F72" s="85">
        <f>D72+E72</f>
        <v>24.39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</row>
    <row r="73" spans="1:72" s="61" customFormat="1" ht="15.75">
      <c r="A73" s="30">
        <f t="shared" si="9"/>
        <v>51</v>
      </c>
      <c r="B73" s="10" t="s">
        <v>310</v>
      </c>
      <c r="C73" s="30" t="s">
        <v>311</v>
      </c>
      <c r="D73" s="13">
        <v>23.52</v>
      </c>
      <c r="E73" s="13">
        <f>'Вид на жит-во'!E72</f>
        <v>0.09</v>
      </c>
      <c r="F73" s="85">
        <f>D73+E73</f>
        <v>23.61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</row>
    <row r="74" spans="1:72" s="108" customFormat="1" ht="15.75">
      <c r="A74" s="150" t="s">
        <v>14</v>
      </c>
      <c r="B74" s="151"/>
      <c r="C74" s="151"/>
      <c r="D74" s="151"/>
      <c r="E74" s="151"/>
      <c r="F74" s="152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</row>
    <row r="75" spans="1:72" s="108" customFormat="1" ht="15.75">
      <c r="A75" s="30"/>
      <c r="B75" s="32" t="s">
        <v>221</v>
      </c>
      <c r="C75" s="30"/>
      <c r="D75" s="12"/>
      <c r="E75" s="12"/>
      <c r="F75" s="12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</row>
    <row r="76" spans="1:72" s="109" customFormat="1" ht="15.75">
      <c r="A76" s="30">
        <f>A73+1</f>
        <v>52</v>
      </c>
      <c r="B76" s="10" t="s">
        <v>15</v>
      </c>
      <c r="C76" s="30" t="s">
        <v>163</v>
      </c>
      <c r="D76" s="12">
        <v>3.24</v>
      </c>
      <c r="E76" s="12">
        <f>'Граждане РБ'!E35</f>
        <v>1.23</v>
      </c>
      <c r="F76" s="85">
        <f>D76+E76</f>
        <v>4.4700000000000006</v>
      </c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</row>
    <row r="77" spans="1:72" s="107" customFormat="1" ht="31.5">
      <c r="A77" s="30">
        <f>A76+1</f>
        <v>53</v>
      </c>
      <c r="B77" s="11" t="s">
        <v>170</v>
      </c>
      <c r="C77" s="30" t="s">
        <v>163</v>
      </c>
      <c r="D77" s="12">
        <v>70.28</v>
      </c>
      <c r="E77" s="13">
        <f>'Вид на жит-во'!E76</f>
        <v>1.33</v>
      </c>
      <c r="F77" s="13">
        <f>D77+E77</f>
        <v>71.61</v>
      </c>
    </row>
    <row r="78" spans="1:72" s="107" customFormat="1" ht="16.5" customHeight="1">
      <c r="A78" s="30">
        <f>A77+1</f>
        <v>54</v>
      </c>
      <c r="B78" s="11" t="s">
        <v>168</v>
      </c>
      <c r="C78" s="30" t="s">
        <v>163</v>
      </c>
      <c r="D78" s="12">
        <v>52.69</v>
      </c>
      <c r="E78" s="13">
        <f>'Вид на жит-во'!E77</f>
        <v>1.17</v>
      </c>
      <c r="F78" s="13">
        <f>D78+E78</f>
        <v>53.86</v>
      </c>
    </row>
    <row r="79" spans="1:72" s="107" customFormat="1" ht="15.75">
      <c r="A79" s="30">
        <f>A78+1</f>
        <v>55</v>
      </c>
      <c r="B79" s="11" t="s">
        <v>169</v>
      </c>
      <c r="C79" s="30" t="s">
        <v>163</v>
      </c>
      <c r="D79" s="12">
        <v>35.119999999999997</v>
      </c>
      <c r="E79" s="13">
        <f>'Вид на жит-во'!E78</f>
        <v>0.99</v>
      </c>
      <c r="F79" s="13">
        <v>36.11</v>
      </c>
    </row>
    <row r="80" spans="1:72" s="109" customFormat="1" ht="15.75">
      <c r="A80" s="30"/>
      <c r="B80" s="101" t="s">
        <v>237</v>
      </c>
      <c r="C80" s="30"/>
      <c r="D80" s="12"/>
      <c r="E80" s="12"/>
      <c r="F80" s="85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</row>
    <row r="81" spans="1:73" s="109" customFormat="1" ht="15.75">
      <c r="A81" s="30">
        <f>A79+1</f>
        <v>56</v>
      </c>
      <c r="B81" s="14" t="s">
        <v>17</v>
      </c>
      <c r="C81" s="31" t="s">
        <v>164</v>
      </c>
      <c r="D81" s="12">
        <v>26.85</v>
      </c>
      <c r="E81" s="12">
        <f>'Граждане РБ'!E37</f>
        <v>1.81</v>
      </c>
      <c r="F81" s="85">
        <f>D81+E81</f>
        <v>28.66</v>
      </c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07"/>
      <c r="BS81" s="107"/>
      <c r="BT81" s="107"/>
    </row>
    <row r="82" spans="1:73" s="109" customFormat="1" ht="15.75">
      <c r="A82" s="30">
        <f>A81+1</f>
        <v>57</v>
      </c>
      <c r="B82" s="14" t="s">
        <v>18</v>
      </c>
      <c r="C82" s="31" t="s">
        <v>164</v>
      </c>
      <c r="D82" s="12">
        <v>26.79</v>
      </c>
      <c r="E82" s="12">
        <f>'Граждане РБ'!E38</f>
        <v>0.99</v>
      </c>
      <c r="F82" s="85">
        <f>D82+E82</f>
        <v>27.779999999999998</v>
      </c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</row>
    <row r="83" spans="1:73" s="107" customFormat="1" ht="31.5">
      <c r="A83" s="30">
        <f>A82+1</f>
        <v>58</v>
      </c>
      <c r="B83" s="11" t="s">
        <v>239</v>
      </c>
      <c r="C83" s="31" t="s">
        <v>164</v>
      </c>
      <c r="D83" s="71">
        <v>175.23</v>
      </c>
      <c r="E83" s="71">
        <f>'Граждане РБ'!E39</f>
        <v>21.42</v>
      </c>
      <c r="F83" s="86">
        <f>D83+E83</f>
        <v>196.64999999999998</v>
      </c>
    </row>
    <row r="84" spans="1:73" s="107" customFormat="1" ht="31.5">
      <c r="A84" s="30">
        <f>A83+1</f>
        <v>59</v>
      </c>
      <c r="B84" s="11" t="s">
        <v>240</v>
      </c>
      <c r="C84" s="31" t="s">
        <v>164</v>
      </c>
      <c r="D84" s="71">
        <v>193.25</v>
      </c>
      <c r="E84" s="71">
        <f>'Граждане РБ'!E40</f>
        <v>21.42</v>
      </c>
      <c r="F84" s="86">
        <f>D84+E84</f>
        <v>214.67000000000002</v>
      </c>
    </row>
    <row r="85" spans="1:73" s="107" customFormat="1" ht="31.5">
      <c r="A85" s="30">
        <f>A84+1</f>
        <v>60</v>
      </c>
      <c r="B85" s="11" t="s">
        <v>16</v>
      </c>
      <c r="C85" s="31" t="s">
        <v>164</v>
      </c>
      <c r="D85" s="71">
        <v>200.44</v>
      </c>
      <c r="E85" s="71">
        <f>'Граждане РБ'!E41</f>
        <v>21.42</v>
      </c>
      <c r="F85" s="86">
        <f>D85+E85</f>
        <v>221.86</v>
      </c>
    </row>
    <row r="86" spans="1:73" s="108" customFormat="1" ht="15.75">
      <c r="A86" s="184" t="s">
        <v>19</v>
      </c>
      <c r="B86" s="185"/>
      <c r="C86" s="185"/>
      <c r="D86" s="185"/>
      <c r="E86" s="185"/>
      <c r="F86" s="186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</row>
    <row r="87" spans="1:73" s="108" customFormat="1" ht="15.75">
      <c r="A87" s="21"/>
      <c r="B87" s="32" t="s">
        <v>217</v>
      </c>
      <c r="C87" s="30"/>
      <c r="D87" s="12"/>
      <c r="E87" s="12"/>
      <c r="F87" s="12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</row>
    <row r="88" spans="1:73" s="109" customFormat="1" ht="15.75">
      <c r="A88" s="21">
        <f>A85+1</f>
        <v>61</v>
      </c>
      <c r="B88" s="10" t="s">
        <v>20</v>
      </c>
      <c r="C88" s="30" t="s">
        <v>163</v>
      </c>
      <c r="D88" s="13">
        <v>23.52</v>
      </c>
      <c r="E88" s="12">
        <f>'Вид на жит-во'!E87</f>
        <v>0.01</v>
      </c>
      <c r="F88" s="30">
        <f>D88+E88</f>
        <v>23.53</v>
      </c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07"/>
      <c r="BS88" s="107"/>
      <c r="BT88" s="107"/>
    </row>
    <row r="89" spans="1:73" s="109" customFormat="1" ht="31.5">
      <c r="A89" s="30">
        <f t="shared" ref="A89:A91" si="10">A88+1</f>
        <v>62</v>
      </c>
      <c r="B89" s="14" t="s">
        <v>22</v>
      </c>
      <c r="C89" s="30" t="s">
        <v>163</v>
      </c>
      <c r="D89" s="12">
        <v>11.84</v>
      </c>
      <c r="E89" s="12">
        <f>'Вид на жит-во'!E88</f>
        <v>0.82</v>
      </c>
      <c r="F89" s="85">
        <f>D89+E89</f>
        <v>12.66</v>
      </c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7"/>
      <c r="BT89" s="107"/>
    </row>
    <row r="90" spans="1:73" s="109" customFormat="1" ht="15.75">
      <c r="A90" s="30">
        <f t="shared" si="10"/>
        <v>63</v>
      </c>
      <c r="B90" s="10" t="s">
        <v>21</v>
      </c>
      <c r="C90" s="30" t="s">
        <v>163</v>
      </c>
      <c r="D90" s="30">
        <v>17.7</v>
      </c>
      <c r="E90" s="12">
        <f>'Вид на жит-во'!E89</f>
        <v>0.01</v>
      </c>
      <c r="F90" s="30">
        <f>D90+E90</f>
        <v>17.71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</row>
    <row r="91" spans="1:73" s="109" customFormat="1" ht="15.75">
      <c r="A91" s="30">
        <f t="shared" si="10"/>
        <v>64</v>
      </c>
      <c r="B91" s="14" t="s">
        <v>23</v>
      </c>
      <c r="C91" s="30" t="s">
        <v>163</v>
      </c>
      <c r="D91" s="12">
        <v>23.52</v>
      </c>
      <c r="E91" s="12" t="str">
        <f>'Вид на жит-во'!E90</f>
        <v>-</v>
      </c>
      <c r="F91" s="85">
        <f>D91</f>
        <v>23.52</v>
      </c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</row>
    <row r="92" spans="1:73" s="108" customFormat="1" ht="15.75">
      <c r="A92" s="167" t="s">
        <v>24</v>
      </c>
      <c r="B92" s="168"/>
      <c r="C92" s="168"/>
      <c r="D92" s="168"/>
      <c r="E92" s="168"/>
      <c r="F92" s="169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</row>
    <row r="93" spans="1:73" s="108" customFormat="1" ht="15.75">
      <c r="A93" s="87"/>
      <c r="B93" s="32" t="s">
        <v>217</v>
      </c>
      <c r="C93" s="30"/>
      <c r="D93" s="12"/>
      <c r="E93" s="12"/>
      <c r="F93" s="12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7"/>
      <c r="BR93" s="107"/>
      <c r="BS93" s="107"/>
      <c r="BT93" s="107"/>
    </row>
    <row r="94" spans="1:73" s="109" customFormat="1" ht="15.75">
      <c r="A94" s="87">
        <f>A91+1</f>
        <v>65</v>
      </c>
      <c r="B94" s="10" t="s">
        <v>25</v>
      </c>
      <c r="C94" s="30" t="s">
        <v>163</v>
      </c>
      <c r="D94" s="12">
        <v>7.93</v>
      </c>
      <c r="E94" s="12">
        <f>'Вид на жит-во'!E93</f>
        <v>0.18</v>
      </c>
      <c r="F94" s="85">
        <f>D94+E94</f>
        <v>8.11</v>
      </c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7"/>
      <c r="BR94" s="107"/>
      <c r="BS94" s="107"/>
      <c r="BT94" s="107"/>
    </row>
    <row r="95" spans="1:73" s="109" customFormat="1" ht="15.75">
      <c r="A95" s="30">
        <f>A94+1</f>
        <v>66</v>
      </c>
      <c r="B95" s="10" t="s">
        <v>26</v>
      </c>
      <c r="C95" s="30" t="s">
        <v>163</v>
      </c>
      <c r="D95" s="12">
        <v>21.37</v>
      </c>
      <c r="E95" s="12">
        <f>'Вид на жит-во'!E94</f>
        <v>2</v>
      </c>
      <c r="F95" s="85">
        <f>D95+E95</f>
        <v>23.37</v>
      </c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</row>
    <row r="96" spans="1:73" s="112" customFormat="1" ht="17.25" customHeight="1">
      <c r="A96" s="30">
        <f>A95+1</f>
        <v>67</v>
      </c>
      <c r="B96" s="14" t="s">
        <v>27</v>
      </c>
      <c r="C96" s="30" t="s">
        <v>163</v>
      </c>
      <c r="D96" s="12">
        <v>10.73</v>
      </c>
      <c r="E96" s="12" t="str">
        <f>'Вид на жит-во'!E95</f>
        <v>-</v>
      </c>
      <c r="F96" s="85">
        <f>D96</f>
        <v>10.73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7"/>
      <c r="BR96" s="107"/>
      <c r="BS96" s="107"/>
      <c r="BT96" s="107"/>
      <c r="BU96" s="109"/>
    </row>
    <row r="97" spans="1:73" s="112" customFormat="1" ht="15.75">
      <c r="A97" s="30">
        <f>A96+1</f>
        <v>68</v>
      </c>
      <c r="B97" s="14" t="s">
        <v>28</v>
      </c>
      <c r="C97" s="30" t="s">
        <v>163</v>
      </c>
      <c r="D97" s="12">
        <v>20.100000000000001</v>
      </c>
      <c r="E97" s="12">
        <f>'Вид на жит-во'!E96</f>
        <v>0.98</v>
      </c>
      <c r="F97" s="85">
        <f>D97+E97</f>
        <v>21.080000000000002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9"/>
    </row>
    <row r="98" spans="1:73" s="112" customFormat="1" ht="15.75">
      <c r="A98" s="30">
        <f>A97+1</f>
        <v>69</v>
      </c>
      <c r="B98" s="14" t="s">
        <v>29</v>
      </c>
      <c r="C98" s="30" t="s">
        <v>163</v>
      </c>
      <c r="D98" s="12">
        <v>13.53</v>
      </c>
      <c r="E98" s="12">
        <f>'Вид на жит-во'!E97</f>
        <v>0.9</v>
      </c>
      <c r="F98" s="85">
        <f>D98+E98</f>
        <v>14.43</v>
      </c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9"/>
    </row>
    <row r="99" spans="1:73" s="109" customFormat="1" ht="15.75">
      <c r="A99" s="188" t="s">
        <v>197</v>
      </c>
      <c r="B99" s="189"/>
      <c r="C99" s="189"/>
      <c r="D99" s="189"/>
      <c r="E99" s="189"/>
      <c r="F99" s="190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</row>
    <row r="100" spans="1:73" s="109" customFormat="1" ht="15.75">
      <c r="A100" s="30"/>
      <c r="B100" s="32" t="s">
        <v>217</v>
      </c>
      <c r="C100" s="30"/>
      <c r="D100" s="12"/>
      <c r="E100" s="13"/>
      <c r="F100" s="12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</row>
    <row r="101" spans="1:73" s="109" customFormat="1" ht="15.75">
      <c r="A101" s="30">
        <f>A98+1</f>
        <v>70</v>
      </c>
      <c r="B101" s="14" t="s">
        <v>198</v>
      </c>
      <c r="C101" s="31" t="s">
        <v>163</v>
      </c>
      <c r="D101" s="12">
        <v>13.53</v>
      </c>
      <c r="E101" s="13">
        <f>'Вид на жит-во'!E100</f>
        <v>3.31</v>
      </c>
      <c r="F101" s="12">
        <f>D101+E101</f>
        <v>16.84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</row>
    <row r="102" spans="1:73" s="109" customFormat="1" ht="15.75">
      <c r="A102" s="30">
        <f t="shared" ref="A102:A111" si="11">A101+1</f>
        <v>71</v>
      </c>
      <c r="B102" s="14" t="s">
        <v>199</v>
      </c>
      <c r="C102" s="31" t="s">
        <v>163</v>
      </c>
      <c r="D102" s="12">
        <v>17.82</v>
      </c>
      <c r="E102" s="13">
        <f>'Вид на жит-во'!E101</f>
        <v>3.05</v>
      </c>
      <c r="F102" s="12">
        <f>D102+E102</f>
        <v>20.87</v>
      </c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</row>
    <row r="103" spans="1:73" s="109" customFormat="1" ht="15.75">
      <c r="A103" s="30">
        <f t="shared" si="11"/>
        <v>72</v>
      </c>
      <c r="B103" s="14" t="s">
        <v>200</v>
      </c>
      <c r="C103" s="31" t="s">
        <v>163</v>
      </c>
      <c r="D103" s="12">
        <v>23.72</v>
      </c>
      <c r="E103" s="13">
        <f>'Вид на жит-во'!E102</f>
        <v>3.22</v>
      </c>
      <c r="F103" s="12">
        <f>D103+E103</f>
        <v>26.939999999999998</v>
      </c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</row>
    <row r="104" spans="1:73" s="109" customFormat="1" ht="15.75">
      <c r="A104" s="30">
        <f t="shared" si="11"/>
        <v>73</v>
      </c>
      <c r="B104" s="14" t="s">
        <v>201</v>
      </c>
      <c r="C104" s="31" t="s">
        <v>163</v>
      </c>
      <c r="D104" s="12">
        <v>23.72</v>
      </c>
      <c r="E104" s="13">
        <f>'Вид на жит-во'!E103</f>
        <v>3.34</v>
      </c>
      <c r="F104" s="12">
        <f>D104+E104</f>
        <v>27.06</v>
      </c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</row>
    <row r="105" spans="1:73" s="109" customFormat="1" ht="15.75">
      <c r="A105" s="30"/>
      <c r="B105" s="20" t="s">
        <v>218</v>
      </c>
      <c r="C105" s="31"/>
      <c r="D105" s="12"/>
      <c r="E105" s="13"/>
      <c r="F105" s="12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</row>
    <row r="106" spans="1:73" s="109" customFormat="1" ht="31.5">
      <c r="A106" s="30">
        <f>A104+1</f>
        <v>74</v>
      </c>
      <c r="B106" s="14" t="s">
        <v>202</v>
      </c>
      <c r="C106" s="31" t="s">
        <v>164</v>
      </c>
      <c r="D106" s="12">
        <v>57.25</v>
      </c>
      <c r="E106" s="13">
        <f>'Вид на жит-во'!E105</f>
        <v>2.34</v>
      </c>
      <c r="F106" s="12">
        <f t="shared" ref="F106:F110" si="12">D106+E106</f>
        <v>59.59</v>
      </c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</row>
    <row r="107" spans="1:73" s="109" customFormat="1" ht="15.75" customHeight="1">
      <c r="A107" s="30">
        <f t="shared" si="11"/>
        <v>75</v>
      </c>
      <c r="B107" s="14" t="s">
        <v>203</v>
      </c>
      <c r="C107" s="31" t="s">
        <v>164</v>
      </c>
      <c r="D107" s="12">
        <v>169.06</v>
      </c>
      <c r="E107" s="13">
        <f>'Вид на жит-во'!E106</f>
        <v>2.5099999999999998</v>
      </c>
      <c r="F107" s="12">
        <f t="shared" si="12"/>
        <v>171.57</v>
      </c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</row>
    <row r="108" spans="1:73" s="109" customFormat="1" ht="31.5">
      <c r="A108" s="30">
        <f t="shared" si="11"/>
        <v>76</v>
      </c>
      <c r="B108" s="14" t="s">
        <v>204</v>
      </c>
      <c r="C108" s="31" t="s">
        <v>164</v>
      </c>
      <c r="D108" s="12">
        <v>169.06</v>
      </c>
      <c r="E108" s="13">
        <f>'Вид на жит-во'!E107</f>
        <v>2.5099999999999998</v>
      </c>
      <c r="F108" s="12">
        <f t="shared" si="12"/>
        <v>171.57</v>
      </c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</row>
    <row r="109" spans="1:73" s="109" customFormat="1" ht="15.75">
      <c r="A109" s="30">
        <f t="shared" si="11"/>
        <v>77</v>
      </c>
      <c r="B109" s="14" t="s">
        <v>205</v>
      </c>
      <c r="C109" s="31" t="s">
        <v>164</v>
      </c>
      <c r="D109" s="12">
        <v>80.39</v>
      </c>
      <c r="E109" s="13">
        <f>'Вид на жит-во'!E108</f>
        <v>2.5099999999999998</v>
      </c>
      <c r="F109" s="12">
        <f t="shared" si="12"/>
        <v>82.9</v>
      </c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</row>
    <row r="110" spans="1:73" s="109" customFormat="1" ht="31.5">
      <c r="A110" s="30">
        <f t="shared" si="11"/>
        <v>78</v>
      </c>
      <c r="B110" s="14" t="s">
        <v>206</v>
      </c>
      <c r="C110" s="31" t="s">
        <v>164</v>
      </c>
      <c r="D110" s="12">
        <v>112.55</v>
      </c>
      <c r="E110" s="13">
        <f>'Вид на жит-во'!E109</f>
        <v>1.73</v>
      </c>
      <c r="F110" s="12">
        <f t="shared" si="12"/>
        <v>114.28</v>
      </c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7"/>
      <c r="BR110" s="107"/>
      <c r="BS110" s="107"/>
      <c r="BT110" s="107"/>
    </row>
    <row r="111" spans="1:73" s="109" customFormat="1" ht="15.75">
      <c r="A111" s="30">
        <f t="shared" si="11"/>
        <v>79</v>
      </c>
      <c r="B111" s="14" t="s">
        <v>207</v>
      </c>
      <c r="C111" s="31" t="s">
        <v>164</v>
      </c>
      <c r="D111" s="12">
        <v>53.95</v>
      </c>
      <c r="E111" s="13">
        <f>'Вид на жит-во'!E110</f>
        <v>2.2400000000000002</v>
      </c>
      <c r="F111" s="12">
        <v>56.19</v>
      </c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7"/>
      <c r="BB111" s="107"/>
      <c r="BC111" s="107"/>
      <c r="BD111" s="107"/>
      <c r="BE111" s="107"/>
      <c r="BF111" s="107"/>
      <c r="BG111" s="107"/>
      <c r="BH111" s="107"/>
      <c r="BI111" s="107"/>
      <c r="BJ111" s="107"/>
      <c r="BK111" s="107"/>
      <c r="BL111" s="107"/>
      <c r="BM111" s="107"/>
      <c r="BN111" s="107"/>
      <c r="BO111" s="107"/>
      <c r="BP111" s="107"/>
      <c r="BQ111" s="107"/>
      <c r="BR111" s="107"/>
      <c r="BS111" s="107"/>
      <c r="BT111" s="107"/>
    </row>
    <row r="112" spans="1:73" s="112" customFormat="1" ht="31.5">
      <c r="A112" s="179">
        <f>A111+1</f>
        <v>80</v>
      </c>
      <c r="B112" s="48" t="s">
        <v>234</v>
      </c>
      <c r="C112" s="49" t="s">
        <v>164</v>
      </c>
      <c r="D112" s="72">
        <v>27.85</v>
      </c>
      <c r="E112" s="13">
        <f>'Вид на жит-во'!E111</f>
        <v>2.73</v>
      </c>
      <c r="F112" s="12">
        <f>D112+E112</f>
        <v>30.580000000000002</v>
      </c>
      <c r="G112" s="96"/>
      <c r="H112" s="96"/>
      <c r="I112" s="96"/>
      <c r="J112" s="96"/>
      <c r="K112" s="96"/>
      <c r="L112" s="96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M112" s="109"/>
    </row>
    <row r="113" spans="1:78" s="112" customFormat="1" ht="48.75" customHeight="1">
      <c r="A113" s="180"/>
      <c r="B113" s="48" t="s">
        <v>235</v>
      </c>
      <c r="C113" s="49" t="s">
        <v>166</v>
      </c>
      <c r="D113" s="72">
        <v>46.39</v>
      </c>
      <c r="E113" s="13">
        <f>'Вид на жит-во'!E112</f>
        <v>7.97</v>
      </c>
      <c r="F113" s="12">
        <f>D113+E113</f>
        <v>54.36</v>
      </c>
      <c r="G113" s="96" t="s">
        <v>256</v>
      </c>
      <c r="H113" s="96"/>
      <c r="I113" s="96"/>
      <c r="J113" s="96"/>
      <c r="K113" s="96"/>
      <c r="L113" s="96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107"/>
      <c r="BC113" s="107"/>
      <c r="BD113" s="107"/>
      <c r="BE113" s="107"/>
      <c r="BF113" s="107"/>
      <c r="BG113" s="107"/>
      <c r="BH113" s="107"/>
      <c r="BI113" s="107"/>
      <c r="BJ113" s="107"/>
      <c r="BK113" s="107"/>
      <c r="BL113" s="107"/>
      <c r="BM113" s="109"/>
    </row>
    <row r="114" spans="1:78" s="112" customFormat="1" ht="15.75">
      <c r="A114" s="49"/>
      <c r="B114" s="48" t="s">
        <v>236</v>
      </c>
      <c r="C114" s="48"/>
      <c r="D114" s="72">
        <v>80.11</v>
      </c>
      <c r="E114" s="72">
        <f>E112+E113</f>
        <v>10.7</v>
      </c>
      <c r="F114" s="72">
        <f>F112+F113</f>
        <v>84.94</v>
      </c>
      <c r="G114" s="96"/>
      <c r="H114" s="96"/>
      <c r="I114" s="96"/>
      <c r="J114" s="96"/>
      <c r="K114" s="96"/>
      <c r="L114" s="96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7"/>
      <c r="BC114" s="107"/>
      <c r="BD114" s="107"/>
      <c r="BE114" s="107"/>
      <c r="BF114" s="107"/>
      <c r="BG114" s="107"/>
      <c r="BH114" s="107"/>
      <c r="BI114" s="107"/>
      <c r="BJ114" s="107"/>
      <c r="BK114" s="107"/>
      <c r="BL114" s="107"/>
      <c r="BM114" s="109"/>
    </row>
    <row r="115" spans="1:78" s="111" customFormat="1" ht="15.75">
      <c r="A115" s="188" t="s">
        <v>30</v>
      </c>
      <c r="B115" s="189"/>
      <c r="C115" s="189"/>
      <c r="D115" s="189"/>
      <c r="E115" s="189"/>
      <c r="F115" s="190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7"/>
      <c r="BB115" s="107"/>
      <c r="BC115" s="107"/>
      <c r="BD115" s="107"/>
      <c r="BE115" s="107"/>
      <c r="BF115" s="107"/>
      <c r="BG115" s="107"/>
      <c r="BH115" s="107"/>
      <c r="BI115" s="107"/>
      <c r="BJ115" s="107"/>
      <c r="BK115" s="107"/>
      <c r="BL115" s="107"/>
      <c r="BM115" s="107"/>
      <c r="BN115" s="107"/>
      <c r="BO115" s="107"/>
      <c r="BP115" s="107"/>
      <c r="BQ115" s="107"/>
      <c r="BR115" s="107"/>
      <c r="BS115" s="107"/>
      <c r="BT115" s="107"/>
      <c r="BU115" s="108"/>
    </row>
    <row r="116" spans="1:78" s="109" customFormat="1" ht="18" customHeight="1">
      <c r="A116" s="30">
        <f>A112+1</f>
        <v>81</v>
      </c>
      <c r="B116" s="11" t="s">
        <v>31</v>
      </c>
      <c r="C116" s="30" t="s">
        <v>166</v>
      </c>
      <c r="D116" s="12">
        <v>25.05</v>
      </c>
      <c r="E116" s="12">
        <f>'Граждане РБ'!E58</f>
        <v>0.03</v>
      </c>
      <c r="F116" s="85">
        <f>D116+E116</f>
        <v>25.080000000000002</v>
      </c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107"/>
      <c r="BB116" s="107"/>
      <c r="BC116" s="107"/>
      <c r="BD116" s="107"/>
      <c r="BE116" s="107"/>
      <c r="BF116" s="107"/>
      <c r="BG116" s="107"/>
      <c r="BH116" s="107"/>
      <c r="BI116" s="107"/>
      <c r="BJ116" s="107"/>
      <c r="BK116" s="107"/>
      <c r="BL116" s="107"/>
      <c r="BM116" s="107"/>
      <c r="BN116" s="107"/>
      <c r="BO116" s="107"/>
      <c r="BP116" s="107"/>
      <c r="BQ116" s="107"/>
      <c r="BR116" s="107"/>
      <c r="BS116" s="107"/>
      <c r="BT116" s="107"/>
      <c r="BV116" s="112"/>
      <c r="BW116" s="112"/>
      <c r="BX116" s="112"/>
      <c r="BY116" s="112"/>
      <c r="BZ116" s="112"/>
    </row>
    <row r="117" spans="1:78" s="109" customFormat="1" ht="17.25" customHeight="1">
      <c r="A117" s="30">
        <f>A116+1</f>
        <v>82</v>
      </c>
      <c r="B117" s="11" t="s">
        <v>32</v>
      </c>
      <c r="C117" s="30" t="s">
        <v>166</v>
      </c>
      <c r="D117" s="12">
        <v>36.64</v>
      </c>
      <c r="E117" s="12">
        <f>'Граждане РБ'!E59</f>
        <v>0.03</v>
      </c>
      <c r="F117" s="85">
        <f>D117+E117</f>
        <v>36.67</v>
      </c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V117" s="112"/>
      <c r="BW117" s="112"/>
      <c r="BX117" s="112"/>
      <c r="BY117" s="112"/>
      <c r="BZ117" s="112"/>
    </row>
    <row r="118" spans="1:78" s="109" customFormat="1" ht="15.75">
      <c r="A118" s="30">
        <f>A117+1</f>
        <v>83</v>
      </c>
      <c r="B118" s="11" t="s">
        <v>33</v>
      </c>
      <c r="C118" s="30" t="s">
        <v>166</v>
      </c>
      <c r="D118" s="12">
        <v>27.28</v>
      </c>
      <c r="E118" s="12">
        <f>'Граждане РБ'!E60</f>
        <v>0.03</v>
      </c>
      <c r="F118" s="85">
        <f>D118+E118</f>
        <v>27.310000000000002</v>
      </c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107"/>
      <c r="BC118" s="107"/>
      <c r="BD118" s="107"/>
      <c r="BE118" s="107"/>
      <c r="BF118" s="107"/>
      <c r="BG118" s="107"/>
      <c r="BH118" s="107"/>
      <c r="BI118" s="107"/>
      <c r="BJ118" s="107"/>
      <c r="BK118" s="107"/>
      <c r="BL118" s="107"/>
      <c r="BM118" s="107"/>
      <c r="BN118" s="107"/>
      <c r="BO118" s="107"/>
      <c r="BP118" s="107"/>
      <c r="BQ118" s="107"/>
      <c r="BR118" s="107"/>
      <c r="BS118" s="107"/>
      <c r="BT118" s="107"/>
    </row>
    <row r="119" spans="1:78" s="109" customFormat="1" ht="15.75">
      <c r="A119" s="30">
        <f t="shared" ref="A119:A145" si="13">A118+1</f>
        <v>84</v>
      </c>
      <c r="B119" s="11" t="s">
        <v>34</v>
      </c>
      <c r="C119" s="30" t="s">
        <v>166</v>
      </c>
      <c r="D119" s="12">
        <v>36.68</v>
      </c>
      <c r="E119" s="12">
        <f>'Граждане РБ'!E61</f>
        <v>0.03</v>
      </c>
      <c r="F119" s="85">
        <f t="shared" ref="F119:F122" si="14">D119+E119</f>
        <v>36.71</v>
      </c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7"/>
      <c r="AV119" s="107"/>
      <c r="AW119" s="107"/>
      <c r="AX119" s="107"/>
      <c r="AY119" s="107"/>
      <c r="AZ119" s="107"/>
      <c r="BA119" s="107"/>
      <c r="BB119" s="107"/>
      <c r="BC119" s="107"/>
      <c r="BD119" s="107"/>
      <c r="BE119" s="107"/>
      <c r="BF119" s="107"/>
      <c r="BG119" s="107"/>
      <c r="BH119" s="107"/>
      <c r="BI119" s="107"/>
      <c r="BJ119" s="107"/>
      <c r="BK119" s="107"/>
      <c r="BL119" s="107"/>
      <c r="BM119" s="107"/>
      <c r="BN119" s="107"/>
      <c r="BO119" s="107"/>
      <c r="BP119" s="107"/>
      <c r="BQ119" s="107"/>
      <c r="BR119" s="107"/>
      <c r="BS119" s="107"/>
      <c r="BT119" s="107"/>
    </row>
    <row r="120" spans="1:78" s="109" customFormat="1" ht="18" customHeight="1">
      <c r="A120" s="30">
        <f t="shared" si="13"/>
        <v>85</v>
      </c>
      <c r="B120" s="11" t="s">
        <v>35</v>
      </c>
      <c r="C120" s="30" t="s">
        <v>166</v>
      </c>
      <c r="D120" s="12">
        <v>27.3</v>
      </c>
      <c r="E120" s="12">
        <f>'Граждане РБ'!E62</f>
        <v>0.03</v>
      </c>
      <c r="F120" s="85">
        <f t="shared" si="14"/>
        <v>27.330000000000002</v>
      </c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107"/>
      <c r="BC120" s="107"/>
      <c r="BD120" s="107"/>
      <c r="BE120" s="107"/>
      <c r="BF120" s="107"/>
      <c r="BG120" s="107"/>
      <c r="BH120" s="107"/>
      <c r="BI120" s="107"/>
      <c r="BJ120" s="107"/>
      <c r="BK120" s="107"/>
      <c r="BL120" s="107"/>
      <c r="BM120" s="107"/>
      <c r="BN120" s="107"/>
      <c r="BO120" s="107"/>
      <c r="BP120" s="107"/>
      <c r="BQ120" s="107"/>
      <c r="BR120" s="107"/>
      <c r="BS120" s="107"/>
      <c r="BT120" s="107"/>
    </row>
    <row r="121" spans="1:78" s="109" customFormat="1" ht="18" customHeight="1">
      <c r="A121" s="30">
        <f t="shared" si="13"/>
        <v>86</v>
      </c>
      <c r="B121" s="11" t="s">
        <v>36</v>
      </c>
      <c r="C121" s="30" t="s">
        <v>166</v>
      </c>
      <c r="D121" s="12">
        <v>54.54</v>
      </c>
      <c r="E121" s="12">
        <f>'Граждане РБ'!E63</f>
        <v>0.03</v>
      </c>
      <c r="F121" s="85">
        <f t="shared" si="14"/>
        <v>54.57</v>
      </c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7"/>
      <c r="AV121" s="107"/>
      <c r="AW121" s="107"/>
      <c r="AX121" s="107"/>
      <c r="AY121" s="107"/>
      <c r="AZ121" s="107"/>
      <c r="BA121" s="107"/>
      <c r="BB121" s="107"/>
      <c r="BC121" s="107"/>
      <c r="BD121" s="107"/>
      <c r="BE121" s="107"/>
      <c r="BF121" s="107"/>
      <c r="BG121" s="107"/>
      <c r="BH121" s="107"/>
      <c r="BI121" s="107"/>
      <c r="BJ121" s="107"/>
      <c r="BK121" s="107"/>
      <c r="BL121" s="107"/>
      <c r="BM121" s="107"/>
      <c r="BN121" s="107"/>
      <c r="BO121" s="107"/>
      <c r="BP121" s="107"/>
      <c r="BQ121" s="107"/>
      <c r="BR121" s="107"/>
      <c r="BS121" s="107"/>
      <c r="BT121" s="107"/>
    </row>
    <row r="122" spans="1:78" s="109" customFormat="1" ht="15.75">
      <c r="A122" s="30">
        <f t="shared" si="13"/>
        <v>87</v>
      </c>
      <c r="B122" s="11" t="s">
        <v>37</v>
      </c>
      <c r="C122" s="30" t="s">
        <v>166</v>
      </c>
      <c r="D122" s="12">
        <v>81.88</v>
      </c>
      <c r="E122" s="12">
        <f>'Граждане РБ'!E64</f>
        <v>0.03</v>
      </c>
      <c r="F122" s="85">
        <f t="shared" si="14"/>
        <v>81.91</v>
      </c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O122" s="107"/>
      <c r="BP122" s="107"/>
      <c r="BQ122" s="107"/>
      <c r="BR122" s="107"/>
      <c r="BS122" s="107"/>
      <c r="BT122" s="107"/>
    </row>
    <row r="123" spans="1:78" s="109" customFormat="1" ht="15.75">
      <c r="A123" s="30">
        <f t="shared" si="13"/>
        <v>88</v>
      </c>
      <c r="B123" s="11" t="s">
        <v>38</v>
      </c>
      <c r="C123" s="30" t="s">
        <v>166</v>
      </c>
      <c r="D123" s="12">
        <f>F123-E123</f>
        <v>112.26</v>
      </c>
      <c r="E123" s="12">
        <f>'Граждане РБ'!E65</f>
        <v>0.03</v>
      </c>
      <c r="F123" s="85">
        <v>112.29</v>
      </c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107"/>
      <c r="BT123" s="107"/>
    </row>
    <row r="124" spans="1:78" s="109" customFormat="1" ht="15.75">
      <c r="A124" s="30">
        <f t="shared" si="13"/>
        <v>89</v>
      </c>
      <c r="B124" s="11" t="s">
        <v>39</v>
      </c>
      <c r="C124" s="30" t="s">
        <v>166</v>
      </c>
      <c r="D124" s="12">
        <f>F124-E124</f>
        <v>160.18</v>
      </c>
      <c r="E124" s="12">
        <f>'Граждане РБ'!E66</f>
        <v>0.03</v>
      </c>
      <c r="F124" s="85">
        <v>160.21</v>
      </c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  <c r="BP124" s="107"/>
      <c r="BQ124" s="107"/>
      <c r="BR124" s="107"/>
      <c r="BS124" s="107"/>
      <c r="BT124" s="107"/>
    </row>
    <row r="125" spans="1:78" s="109" customFormat="1" ht="15.75">
      <c r="A125" s="30">
        <f t="shared" si="13"/>
        <v>90</v>
      </c>
      <c r="B125" s="11" t="s">
        <v>40</v>
      </c>
      <c r="C125" s="30" t="s">
        <v>166</v>
      </c>
      <c r="D125" s="12">
        <f t="shared" ref="D125:D144" si="15">F125-E125</f>
        <v>128.04</v>
      </c>
      <c r="E125" s="12">
        <f>'Граждане РБ'!E67</f>
        <v>0.03</v>
      </c>
      <c r="F125" s="85">
        <v>128.07</v>
      </c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  <c r="BQ125" s="107"/>
      <c r="BR125" s="107"/>
      <c r="BS125" s="107"/>
      <c r="BT125" s="107"/>
    </row>
    <row r="126" spans="1:78" s="109" customFormat="1" ht="15.75">
      <c r="A126" s="30">
        <f t="shared" si="13"/>
        <v>91</v>
      </c>
      <c r="B126" s="11" t="s">
        <v>41</v>
      </c>
      <c r="C126" s="30" t="s">
        <v>166</v>
      </c>
      <c r="D126" s="12">
        <f t="shared" si="15"/>
        <v>25.049999999999997</v>
      </c>
      <c r="E126" s="12">
        <f>'Граждане РБ'!E68</f>
        <v>0.03</v>
      </c>
      <c r="F126" s="85">
        <v>25.08</v>
      </c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  <c r="BP126" s="107"/>
      <c r="BQ126" s="107"/>
      <c r="BR126" s="107"/>
      <c r="BS126" s="107"/>
      <c r="BT126" s="107"/>
    </row>
    <row r="127" spans="1:78" s="109" customFormat="1" ht="15.75">
      <c r="A127" s="30">
        <f t="shared" si="13"/>
        <v>92</v>
      </c>
      <c r="B127" s="11" t="s">
        <v>42</v>
      </c>
      <c r="C127" s="30" t="s">
        <v>166</v>
      </c>
      <c r="D127" s="12">
        <f t="shared" si="15"/>
        <v>36.65</v>
      </c>
      <c r="E127" s="12">
        <f>'Граждане РБ'!E69</f>
        <v>0.03</v>
      </c>
      <c r="F127" s="85">
        <v>36.68</v>
      </c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  <c r="BE127" s="107"/>
      <c r="BF127" s="107"/>
      <c r="BG127" s="107"/>
      <c r="BH127" s="107"/>
      <c r="BI127" s="107"/>
      <c r="BJ127" s="107"/>
      <c r="BK127" s="107"/>
      <c r="BL127" s="107"/>
      <c r="BM127" s="107"/>
      <c r="BN127" s="107"/>
      <c r="BO127" s="107"/>
      <c r="BP127" s="107"/>
      <c r="BQ127" s="107"/>
      <c r="BR127" s="107"/>
      <c r="BS127" s="107"/>
      <c r="BT127" s="107"/>
    </row>
    <row r="128" spans="1:78" s="109" customFormat="1" ht="31.5">
      <c r="A128" s="30">
        <f t="shared" si="13"/>
        <v>93</v>
      </c>
      <c r="B128" s="11" t="s">
        <v>43</v>
      </c>
      <c r="C128" s="30" t="s">
        <v>166</v>
      </c>
      <c r="D128" s="12">
        <f t="shared" si="15"/>
        <v>25.07</v>
      </c>
      <c r="E128" s="12">
        <f>'Граждане РБ'!E70</f>
        <v>0.03</v>
      </c>
      <c r="F128" s="85">
        <v>25.1</v>
      </c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  <c r="BE128" s="107"/>
      <c r="BF128" s="107"/>
      <c r="BG128" s="107"/>
      <c r="BH128" s="107"/>
      <c r="BI128" s="107"/>
      <c r="BJ128" s="107"/>
      <c r="BK128" s="107"/>
      <c r="BL128" s="107"/>
      <c r="BM128" s="107"/>
      <c r="BN128" s="107"/>
      <c r="BO128" s="107"/>
      <c r="BP128" s="107"/>
      <c r="BQ128" s="107"/>
      <c r="BR128" s="107"/>
      <c r="BS128" s="107"/>
      <c r="BT128" s="107"/>
    </row>
    <row r="129" spans="1:72" s="109" customFormat="1" ht="16.5" customHeight="1">
      <c r="A129" s="30">
        <f t="shared" si="13"/>
        <v>94</v>
      </c>
      <c r="B129" s="11" t="s">
        <v>44</v>
      </c>
      <c r="C129" s="30" t="s">
        <v>166</v>
      </c>
      <c r="D129" s="12">
        <f t="shared" si="15"/>
        <v>36.65</v>
      </c>
      <c r="E129" s="12">
        <f>'Граждане РБ'!E71</f>
        <v>0.03</v>
      </c>
      <c r="F129" s="85">
        <v>36.68</v>
      </c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M129" s="107"/>
      <c r="BN129" s="107"/>
      <c r="BO129" s="107"/>
      <c r="BP129" s="107"/>
      <c r="BQ129" s="107"/>
      <c r="BR129" s="107"/>
      <c r="BS129" s="107"/>
      <c r="BT129" s="107"/>
    </row>
    <row r="130" spans="1:72" s="109" customFormat="1" ht="15.75">
      <c r="A130" s="30">
        <f t="shared" si="13"/>
        <v>95</v>
      </c>
      <c r="B130" s="15" t="s">
        <v>45</v>
      </c>
      <c r="C130" s="30" t="s">
        <v>166</v>
      </c>
      <c r="D130" s="12">
        <f t="shared" si="15"/>
        <v>25.07</v>
      </c>
      <c r="E130" s="12">
        <f>'Граждане РБ'!E72</f>
        <v>0.03</v>
      </c>
      <c r="F130" s="85">
        <v>25.1</v>
      </c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M130" s="107"/>
      <c r="BN130" s="107"/>
      <c r="BO130" s="107"/>
      <c r="BP130" s="107"/>
      <c r="BQ130" s="107"/>
      <c r="BR130" s="107"/>
      <c r="BS130" s="107"/>
      <c r="BT130" s="107"/>
    </row>
    <row r="131" spans="1:72" s="109" customFormat="1" ht="15.75">
      <c r="A131" s="30">
        <f t="shared" si="13"/>
        <v>96</v>
      </c>
      <c r="B131" s="15" t="s">
        <v>46</v>
      </c>
      <c r="C131" s="30" t="s">
        <v>166</v>
      </c>
      <c r="D131" s="12">
        <f t="shared" si="15"/>
        <v>36.65</v>
      </c>
      <c r="E131" s="12">
        <f>'Граждане РБ'!E73</f>
        <v>0.03</v>
      </c>
      <c r="F131" s="85">
        <v>36.68</v>
      </c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7"/>
      <c r="BB131" s="107"/>
      <c r="BC131" s="107"/>
      <c r="BD131" s="107"/>
      <c r="BE131" s="107"/>
      <c r="BF131" s="107"/>
      <c r="BG131" s="107"/>
      <c r="BH131" s="107"/>
      <c r="BI131" s="107"/>
      <c r="BJ131" s="107"/>
      <c r="BK131" s="107"/>
      <c r="BL131" s="107"/>
      <c r="BM131" s="107"/>
      <c r="BN131" s="107"/>
      <c r="BO131" s="107"/>
      <c r="BP131" s="107"/>
      <c r="BQ131" s="107"/>
      <c r="BR131" s="107"/>
      <c r="BS131" s="107"/>
      <c r="BT131" s="107"/>
    </row>
    <row r="132" spans="1:72" s="109" customFormat="1" ht="15.75">
      <c r="A132" s="30">
        <f t="shared" si="13"/>
        <v>97</v>
      </c>
      <c r="B132" s="15" t="s">
        <v>47</v>
      </c>
      <c r="C132" s="30" t="s">
        <v>166</v>
      </c>
      <c r="D132" s="12">
        <f t="shared" si="15"/>
        <v>25.07</v>
      </c>
      <c r="E132" s="12">
        <f>'Граждане РБ'!E74</f>
        <v>0.03</v>
      </c>
      <c r="F132" s="85">
        <v>25.1</v>
      </c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  <c r="BE132" s="107"/>
      <c r="BF132" s="107"/>
      <c r="BG132" s="107"/>
      <c r="BH132" s="107"/>
      <c r="BI132" s="107"/>
      <c r="BJ132" s="107"/>
      <c r="BK132" s="107"/>
      <c r="BL132" s="107"/>
      <c r="BM132" s="107"/>
      <c r="BN132" s="107"/>
      <c r="BO132" s="107"/>
      <c r="BP132" s="107"/>
      <c r="BQ132" s="107"/>
      <c r="BR132" s="107"/>
      <c r="BS132" s="107"/>
      <c r="BT132" s="107"/>
    </row>
    <row r="133" spans="1:72" s="109" customFormat="1" ht="15.75">
      <c r="A133" s="30">
        <f t="shared" si="13"/>
        <v>98</v>
      </c>
      <c r="B133" s="15" t="s">
        <v>48</v>
      </c>
      <c r="C133" s="30" t="s">
        <v>166</v>
      </c>
      <c r="D133" s="12">
        <f t="shared" si="15"/>
        <v>36.65</v>
      </c>
      <c r="E133" s="12">
        <f>'Граждане РБ'!E75</f>
        <v>0.03</v>
      </c>
      <c r="F133" s="85">
        <v>36.68</v>
      </c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  <c r="AW133" s="107"/>
      <c r="AX133" s="107"/>
      <c r="AY133" s="107"/>
      <c r="AZ133" s="107"/>
      <c r="BA133" s="107"/>
      <c r="BB133" s="107"/>
      <c r="BC133" s="107"/>
      <c r="BD133" s="107"/>
      <c r="BE133" s="107"/>
      <c r="BF133" s="107"/>
      <c r="BG133" s="107"/>
      <c r="BH133" s="107"/>
      <c r="BI133" s="107"/>
      <c r="BJ133" s="107"/>
      <c r="BK133" s="107"/>
      <c r="BL133" s="107"/>
      <c r="BM133" s="107"/>
      <c r="BN133" s="107"/>
      <c r="BO133" s="107"/>
      <c r="BP133" s="107"/>
      <c r="BQ133" s="107"/>
      <c r="BR133" s="107"/>
      <c r="BS133" s="107"/>
      <c r="BT133" s="107"/>
    </row>
    <row r="134" spans="1:72" s="109" customFormat="1" ht="15.75">
      <c r="A134" s="30">
        <f t="shared" si="13"/>
        <v>99</v>
      </c>
      <c r="B134" s="15" t="s">
        <v>49</v>
      </c>
      <c r="C134" s="30" t="s">
        <v>166</v>
      </c>
      <c r="D134" s="12">
        <f t="shared" si="15"/>
        <v>36.65</v>
      </c>
      <c r="E134" s="12">
        <f>'Граждане РБ'!E76</f>
        <v>0.03</v>
      </c>
      <c r="F134" s="85">
        <v>36.68</v>
      </c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BS134" s="107"/>
      <c r="BT134" s="107"/>
    </row>
    <row r="135" spans="1:72" s="109" customFormat="1" ht="15.75">
      <c r="A135" s="30">
        <f t="shared" si="13"/>
        <v>100</v>
      </c>
      <c r="B135" s="15" t="s">
        <v>50</v>
      </c>
      <c r="C135" s="30" t="s">
        <v>166</v>
      </c>
      <c r="D135" s="12">
        <f t="shared" si="15"/>
        <v>25.07</v>
      </c>
      <c r="E135" s="12">
        <f>'Граждане РБ'!E77</f>
        <v>0.03</v>
      </c>
      <c r="F135" s="85">
        <v>25.1</v>
      </c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  <c r="BC135" s="107"/>
      <c r="BD135" s="107"/>
      <c r="BE135" s="107"/>
      <c r="BF135" s="107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7"/>
      <c r="BR135" s="107"/>
      <c r="BS135" s="107"/>
      <c r="BT135" s="107"/>
    </row>
    <row r="136" spans="1:72" s="109" customFormat="1" ht="15.75">
      <c r="A136" s="30">
        <f t="shared" si="13"/>
        <v>101</v>
      </c>
      <c r="B136" s="15" t="s">
        <v>51</v>
      </c>
      <c r="C136" s="30" t="s">
        <v>166</v>
      </c>
      <c r="D136" s="12">
        <f t="shared" si="15"/>
        <v>36.65</v>
      </c>
      <c r="E136" s="12">
        <f>'Граждане РБ'!E78</f>
        <v>0.03</v>
      </c>
      <c r="F136" s="85">
        <v>36.68</v>
      </c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BS136" s="107"/>
      <c r="BT136" s="107"/>
    </row>
    <row r="137" spans="1:72" s="109" customFormat="1" ht="15.75">
      <c r="A137" s="30">
        <f t="shared" si="13"/>
        <v>102</v>
      </c>
      <c r="B137" s="15" t="s">
        <v>52</v>
      </c>
      <c r="C137" s="30" t="s">
        <v>166</v>
      </c>
      <c r="D137" s="12">
        <f t="shared" si="15"/>
        <v>25.07</v>
      </c>
      <c r="E137" s="12">
        <f>'Граждане РБ'!E79</f>
        <v>0.03</v>
      </c>
      <c r="F137" s="85">
        <v>25.1</v>
      </c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7"/>
      <c r="BB137" s="107"/>
      <c r="BC137" s="107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7"/>
      <c r="BN137" s="107"/>
      <c r="BO137" s="107"/>
      <c r="BP137" s="107"/>
      <c r="BQ137" s="107"/>
      <c r="BR137" s="107"/>
      <c r="BS137" s="107"/>
      <c r="BT137" s="107"/>
    </row>
    <row r="138" spans="1:72" s="109" customFormat="1" ht="15.75">
      <c r="A138" s="30">
        <f t="shared" si="13"/>
        <v>103</v>
      </c>
      <c r="B138" s="15" t="s">
        <v>53</v>
      </c>
      <c r="C138" s="30" t="s">
        <v>166</v>
      </c>
      <c r="D138" s="12">
        <f t="shared" si="15"/>
        <v>36.65</v>
      </c>
      <c r="E138" s="12">
        <f>'Граждане РБ'!E80</f>
        <v>0.03</v>
      </c>
      <c r="F138" s="85">
        <v>36.68</v>
      </c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BS138" s="107"/>
      <c r="BT138" s="107"/>
    </row>
    <row r="139" spans="1:72" s="109" customFormat="1" ht="15.75">
      <c r="A139" s="30">
        <f t="shared" si="13"/>
        <v>104</v>
      </c>
      <c r="B139" s="15" t="s">
        <v>54</v>
      </c>
      <c r="C139" s="30" t="s">
        <v>166</v>
      </c>
      <c r="D139" s="12">
        <f t="shared" si="15"/>
        <v>36.65</v>
      </c>
      <c r="E139" s="12">
        <f>'Граждане РБ'!E81</f>
        <v>0.03</v>
      </c>
      <c r="F139" s="85">
        <v>36.68</v>
      </c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7"/>
      <c r="BB139" s="107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7"/>
      <c r="BN139" s="107"/>
      <c r="BO139" s="107"/>
      <c r="BP139" s="107"/>
      <c r="BQ139" s="107"/>
      <c r="BR139" s="107"/>
      <c r="BS139" s="107"/>
      <c r="BT139" s="107"/>
    </row>
    <row r="140" spans="1:72" s="109" customFormat="1" ht="15.75">
      <c r="A140" s="30">
        <f t="shared" si="13"/>
        <v>105</v>
      </c>
      <c r="B140" s="15" t="s">
        <v>55</v>
      </c>
      <c r="C140" s="30" t="s">
        <v>166</v>
      </c>
      <c r="D140" s="12">
        <f t="shared" si="15"/>
        <v>60.8</v>
      </c>
      <c r="E140" s="12">
        <f>'Граждане РБ'!E82</f>
        <v>0.03</v>
      </c>
      <c r="F140" s="85">
        <v>60.83</v>
      </c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O140" s="107"/>
      <c r="BP140" s="107"/>
      <c r="BQ140" s="107"/>
      <c r="BR140" s="107"/>
      <c r="BS140" s="107"/>
      <c r="BT140" s="107"/>
    </row>
    <row r="141" spans="1:72" s="109" customFormat="1" ht="31.5">
      <c r="A141" s="30">
        <f t="shared" si="13"/>
        <v>106</v>
      </c>
      <c r="B141" s="15" t="s">
        <v>56</v>
      </c>
      <c r="C141" s="30" t="s">
        <v>166</v>
      </c>
      <c r="D141" s="12">
        <f t="shared" si="15"/>
        <v>62.379999999999995</v>
      </c>
      <c r="E141" s="12">
        <f>'Граждане РБ'!E83</f>
        <v>0.03</v>
      </c>
      <c r="F141" s="85">
        <v>62.41</v>
      </c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O141" s="107"/>
      <c r="BP141" s="107"/>
      <c r="BQ141" s="107"/>
      <c r="BR141" s="107"/>
      <c r="BS141" s="107"/>
      <c r="BT141" s="107"/>
    </row>
    <row r="142" spans="1:72" s="109" customFormat="1" ht="15.75">
      <c r="A142" s="30">
        <f t="shared" si="13"/>
        <v>107</v>
      </c>
      <c r="B142" s="15" t="s">
        <v>57</v>
      </c>
      <c r="C142" s="30" t="s">
        <v>166</v>
      </c>
      <c r="D142" s="12">
        <f t="shared" si="15"/>
        <v>49.11</v>
      </c>
      <c r="E142" s="12">
        <f>'Граждане РБ'!E84</f>
        <v>0.03</v>
      </c>
      <c r="F142" s="85">
        <v>49.14</v>
      </c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7"/>
      <c r="BN142" s="107"/>
      <c r="BO142" s="107"/>
      <c r="BP142" s="107"/>
      <c r="BQ142" s="107"/>
      <c r="BR142" s="107"/>
      <c r="BS142" s="107"/>
      <c r="BT142" s="107"/>
    </row>
    <row r="143" spans="1:72" s="109" customFormat="1" ht="15.75">
      <c r="A143" s="30">
        <f t="shared" si="13"/>
        <v>108</v>
      </c>
      <c r="B143" s="15" t="s">
        <v>58</v>
      </c>
      <c r="C143" s="30" t="s">
        <v>166</v>
      </c>
      <c r="D143" s="12">
        <f t="shared" si="15"/>
        <v>25.07</v>
      </c>
      <c r="E143" s="12">
        <f>'Граждане РБ'!E85</f>
        <v>0.03</v>
      </c>
      <c r="F143" s="85">
        <v>25.1</v>
      </c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107"/>
      <c r="BC143" s="107"/>
      <c r="BD143" s="107"/>
      <c r="BE143" s="107"/>
      <c r="BF143" s="107"/>
      <c r="BG143" s="107"/>
      <c r="BH143" s="107"/>
      <c r="BI143" s="107"/>
      <c r="BJ143" s="107"/>
      <c r="BK143" s="107"/>
      <c r="BL143" s="107"/>
      <c r="BM143" s="107"/>
      <c r="BN143" s="107"/>
      <c r="BO143" s="107"/>
      <c r="BP143" s="107"/>
      <c r="BQ143" s="107"/>
      <c r="BR143" s="107"/>
      <c r="BS143" s="107"/>
      <c r="BT143" s="107"/>
    </row>
    <row r="144" spans="1:72" s="109" customFormat="1" ht="15.75">
      <c r="A144" s="30">
        <f t="shared" si="13"/>
        <v>109</v>
      </c>
      <c r="B144" s="15" t="s">
        <v>59</v>
      </c>
      <c r="C144" s="30" t="s">
        <v>166</v>
      </c>
      <c r="D144" s="12">
        <f t="shared" si="15"/>
        <v>25.07</v>
      </c>
      <c r="E144" s="12">
        <f>'Граждане РБ'!E86</f>
        <v>0.03</v>
      </c>
      <c r="F144" s="85">
        <v>25.1</v>
      </c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BS144" s="107"/>
      <c r="BT144" s="107"/>
    </row>
    <row r="145" spans="1:72" s="109" customFormat="1" ht="31.5">
      <c r="A145" s="30">
        <f t="shared" si="13"/>
        <v>110</v>
      </c>
      <c r="B145" s="15" t="s">
        <v>60</v>
      </c>
      <c r="C145" s="30" t="s">
        <v>166</v>
      </c>
      <c r="D145" s="12">
        <v>15.27</v>
      </c>
      <c r="E145" s="12" t="s">
        <v>224</v>
      </c>
      <c r="F145" s="85">
        <v>15.27</v>
      </c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7"/>
      <c r="AV145" s="107"/>
      <c r="AW145" s="107"/>
      <c r="AX145" s="107"/>
      <c r="AY145" s="107"/>
      <c r="AZ145" s="107"/>
      <c r="BA145" s="107"/>
      <c r="BB145" s="107"/>
      <c r="BC145" s="107"/>
      <c r="BD145" s="107"/>
      <c r="BE145" s="107"/>
      <c r="BF145" s="107"/>
      <c r="BG145" s="107"/>
      <c r="BH145" s="107"/>
      <c r="BI145" s="107"/>
      <c r="BJ145" s="107"/>
      <c r="BK145" s="107"/>
      <c r="BL145" s="107"/>
      <c r="BM145" s="107"/>
      <c r="BN145" s="107"/>
      <c r="BO145" s="107"/>
      <c r="BP145" s="107"/>
      <c r="BQ145" s="107"/>
      <c r="BR145" s="107"/>
      <c r="BS145" s="107"/>
      <c r="BT145" s="107"/>
    </row>
    <row r="146" spans="1:72" s="108" customFormat="1" ht="15.75">
      <c r="A146" s="165" t="s">
        <v>270</v>
      </c>
      <c r="B146" s="165"/>
      <c r="C146" s="165"/>
      <c r="D146" s="165"/>
      <c r="E146" s="165"/>
      <c r="F146" s="165"/>
      <c r="G146" s="96"/>
      <c r="H146" s="96"/>
      <c r="I146" s="96"/>
      <c r="J146" s="96"/>
      <c r="K146" s="96"/>
      <c r="L146" s="96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7"/>
      <c r="AV146" s="107"/>
      <c r="AW146" s="107"/>
      <c r="AX146" s="107"/>
      <c r="AY146" s="107"/>
      <c r="AZ146" s="107"/>
      <c r="BA146" s="107"/>
      <c r="BB146" s="107"/>
      <c r="BC146" s="107"/>
      <c r="BD146" s="107"/>
      <c r="BE146" s="107"/>
      <c r="BF146" s="107"/>
      <c r="BG146" s="107"/>
      <c r="BH146" s="107"/>
      <c r="BI146" s="107"/>
      <c r="BJ146" s="107"/>
      <c r="BK146" s="107"/>
      <c r="BL146" s="107"/>
    </row>
    <row r="147" spans="1:72" s="108" customFormat="1" ht="15.75">
      <c r="A147" s="173" t="s">
        <v>269</v>
      </c>
      <c r="B147" s="173"/>
      <c r="C147" s="173"/>
      <c r="D147" s="173"/>
      <c r="E147" s="173"/>
      <c r="F147" s="173"/>
      <c r="G147" s="96"/>
      <c r="H147" s="96"/>
      <c r="I147" s="96"/>
      <c r="J147" s="96"/>
      <c r="K147" s="96"/>
      <c r="L147" s="96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7"/>
      <c r="BB147" s="107"/>
      <c r="BC147" s="107"/>
      <c r="BD147" s="107"/>
      <c r="BE147" s="107"/>
      <c r="BF147" s="107"/>
      <c r="BG147" s="107"/>
      <c r="BH147" s="107"/>
      <c r="BI147" s="107"/>
      <c r="BJ147" s="107"/>
      <c r="BK147" s="107"/>
      <c r="BL147" s="107"/>
    </row>
    <row r="148" spans="1:72" s="108" customFormat="1" ht="15.75">
      <c r="A148" s="99"/>
      <c r="B148" s="20" t="s">
        <v>241</v>
      </c>
      <c r="C148" s="99"/>
      <c r="D148" s="74"/>
      <c r="E148" s="74"/>
      <c r="F148" s="74"/>
      <c r="G148" s="96"/>
      <c r="H148" s="96"/>
      <c r="I148" s="96"/>
      <c r="J148" s="96"/>
      <c r="K148" s="96"/>
      <c r="L148" s="96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7"/>
    </row>
    <row r="149" spans="1:72" s="107" customFormat="1" ht="15.75">
      <c r="A149" s="30">
        <f>A145+1</f>
        <v>111</v>
      </c>
      <c r="B149" s="16" t="s">
        <v>61</v>
      </c>
      <c r="C149" s="31" t="s">
        <v>166</v>
      </c>
      <c r="D149" s="56">
        <f>F149-E149</f>
        <v>33.630000000000003</v>
      </c>
      <c r="E149" s="12">
        <f>'Граждане РБ'!E91</f>
        <v>0.14000000000000001</v>
      </c>
      <c r="F149" s="12">
        <v>33.770000000000003</v>
      </c>
      <c r="G149" s="96"/>
      <c r="H149" s="96"/>
      <c r="I149" s="96"/>
      <c r="J149" s="96"/>
      <c r="K149" s="96"/>
      <c r="L149" s="96"/>
    </row>
    <row r="150" spans="1:72" s="107" customFormat="1" ht="15.75">
      <c r="A150" s="30">
        <f>A149+1</f>
        <v>112</v>
      </c>
      <c r="B150" s="16" t="s">
        <v>62</v>
      </c>
      <c r="C150" s="31" t="s">
        <v>166</v>
      </c>
      <c r="D150" s="56">
        <f t="shared" ref="D150:D179" si="16">F150-E150</f>
        <v>56.36</v>
      </c>
      <c r="E150" s="12">
        <f>'Граждане РБ'!E92</f>
        <v>0.27</v>
      </c>
      <c r="F150" s="12">
        <v>56.63</v>
      </c>
      <c r="G150" s="96"/>
      <c r="H150" s="96"/>
      <c r="I150" s="96"/>
      <c r="J150" s="96"/>
      <c r="K150" s="96"/>
      <c r="L150" s="96"/>
    </row>
    <row r="151" spans="1:72" s="107" customFormat="1" ht="15.75">
      <c r="A151" s="30">
        <f>A150+1</f>
        <v>113</v>
      </c>
      <c r="B151" s="16" t="s">
        <v>63</v>
      </c>
      <c r="C151" s="31" t="s">
        <v>166</v>
      </c>
      <c r="D151" s="56">
        <f t="shared" si="16"/>
        <v>33.630000000000003</v>
      </c>
      <c r="E151" s="12">
        <f>'Граждане РБ'!E93</f>
        <v>0.14000000000000001</v>
      </c>
      <c r="F151" s="12">
        <v>33.770000000000003</v>
      </c>
      <c r="G151" s="96"/>
      <c r="H151" s="96"/>
      <c r="I151" s="96"/>
      <c r="J151" s="96"/>
      <c r="K151" s="96"/>
      <c r="L151" s="96"/>
    </row>
    <row r="152" spans="1:72" s="107" customFormat="1" ht="15.75">
      <c r="A152" s="30">
        <f>A151+1</f>
        <v>114</v>
      </c>
      <c r="B152" s="16" t="s">
        <v>64</v>
      </c>
      <c r="C152" s="31" t="s">
        <v>166</v>
      </c>
      <c r="D152" s="56">
        <f t="shared" si="16"/>
        <v>22.46</v>
      </c>
      <c r="E152" s="12">
        <f>'Граждане РБ'!E94</f>
        <v>0.14000000000000001</v>
      </c>
      <c r="F152" s="12">
        <v>22.6</v>
      </c>
      <c r="G152" s="96"/>
      <c r="H152" s="96"/>
      <c r="I152" s="96"/>
      <c r="J152" s="96"/>
      <c r="K152" s="96"/>
      <c r="L152" s="96"/>
    </row>
    <row r="153" spans="1:72" s="107" customFormat="1" ht="16.5" customHeight="1">
      <c r="A153" s="30"/>
      <c r="B153" s="39" t="s">
        <v>242</v>
      </c>
      <c r="C153" s="31"/>
      <c r="D153" s="56"/>
      <c r="E153" s="12"/>
      <c r="F153" s="12"/>
      <c r="G153" s="96"/>
      <c r="H153" s="96"/>
      <c r="I153" s="96"/>
      <c r="J153" s="96"/>
      <c r="K153" s="96"/>
      <c r="L153" s="96"/>
    </row>
    <row r="154" spans="1:72" s="107" customFormat="1" ht="15.75">
      <c r="A154" s="30">
        <f>A152+1</f>
        <v>115</v>
      </c>
      <c r="B154" s="16" t="s">
        <v>65</v>
      </c>
      <c r="C154" s="31" t="s">
        <v>166</v>
      </c>
      <c r="D154" s="56">
        <f t="shared" si="16"/>
        <v>45.11</v>
      </c>
      <c r="E154" s="12">
        <f>'Граждане РБ'!E96</f>
        <v>0.14000000000000001</v>
      </c>
      <c r="F154" s="12">
        <v>45.25</v>
      </c>
      <c r="G154" s="96"/>
      <c r="H154" s="96"/>
      <c r="I154" s="96"/>
      <c r="J154" s="96"/>
      <c r="K154" s="96"/>
      <c r="L154" s="96"/>
    </row>
    <row r="155" spans="1:72" s="107" customFormat="1" ht="15.75">
      <c r="A155" s="30">
        <f>A154+1</f>
        <v>116</v>
      </c>
      <c r="B155" s="16" t="s">
        <v>66</v>
      </c>
      <c r="C155" s="31" t="s">
        <v>166</v>
      </c>
      <c r="D155" s="56">
        <f t="shared" si="16"/>
        <v>22.439999999999998</v>
      </c>
      <c r="E155" s="12">
        <f>'Граждане РБ'!E97</f>
        <v>0.14000000000000001</v>
      </c>
      <c r="F155" s="12">
        <v>22.58</v>
      </c>
      <c r="G155" s="96"/>
      <c r="H155" s="96"/>
      <c r="I155" s="96"/>
      <c r="J155" s="96"/>
      <c r="K155" s="96"/>
      <c r="L155" s="96"/>
    </row>
    <row r="156" spans="1:72" s="107" customFormat="1" ht="15.75">
      <c r="A156" s="30">
        <f t="shared" ref="A156:A165" si="17">A155+1</f>
        <v>117</v>
      </c>
      <c r="B156" s="16" t="s">
        <v>67</v>
      </c>
      <c r="C156" s="31" t="s">
        <v>166</v>
      </c>
      <c r="D156" s="56">
        <f t="shared" si="16"/>
        <v>22.990000000000002</v>
      </c>
      <c r="E156" s="12">
        <f>'Граждане РБ'!E98</f>
        <v>0.27</v>
      </c>
      <c r="F156" s="12">
        <v>23.26</v>
      </c>
      <c r="G156" s="96"/>
      <c r="H156" s="96"/>
      <c r="I156" s="96"/>
      <c r="J156" s="96"/>
      <c r="K156" s="96"/>
      <c r="L156" s="96"/>
    </row>
    <row r="157" spans="1:72" s="107" customFormat="1" ht="31.5">
      <c r="A157" s="30">
        <f t="shared" si="17"/>
        <v>118</v>
      </c>
      <c r="B157" s="16" t="s">
        <v>68</v>
      </c>
      <c r="C157" s="31" t="s">
        <v>166</v>
      </c>
      <c r="D157" s="56">
        <f t="shared" si="16"/>
        <v>56.3</v>
      </c>
      <c r="E157" s="12">
        <f>'Граждане РБ'!E99</f>
        <v>0.27</v>
      </c>
      <c r="F157" s="12">
        <v>56.57</v>
      </c>
      <c r="G157" s="96"/>
      <c r="H157" s="96"/>
      <c r="I157" s="96"/>
      <c r="J157" s="96"/>
      <c r="K157" s="96"/>
      <c r="L157" s="96"/>
    </row>
    <row r="158" spans="1:72" s="107" customFormat="1" ht="15.75">
      <c r="A158" s="30">
        <f t="shared" si="17"/>
        <v>119</v>
      </c>
      <c r="B158" s="16" t="s">
        <v>69</v>
      </c>
      <c r="C158" s="31" t="s">
        <v>166</v>
      </c>
      <c r="D158" s="56">
        <f t="shared" si="16"/>
        <v>56.339999999999996</v>
      </c>
      <c r="E158" s="12">
        <f>'Граждане РБ'!E100</f>
        <v>0.14000000000000001</v>
      </c>
      <c r="F158" s="12">
        <v>56.48</v>
      </c>
      <c r="G158" s="96"/>
      <c r="H158" s="96"/>
      <c r="I158" s="96"/>
      <c r="J158" s="96"/>
      <c r="K158" s="96"/>
      <c r="L158" s="96"/>
    </row>
    <row r="159" spans="1:72" s="107" customFormat="1" ht="15.75">
      <c r="A159" s="30">
        <f t="shared" si="17"/>
        <v>120</v>
      </c>
      <c r="B159" s="16" t="s">
        <v>70</v>
      </c>
      <c r="C159" s="31" t="s">
        <v>166</v>
      </c>
      <c r="D159" s="56">
        <f t="shared" si="16"/>
        <v>33.65</v>
      </c>
      <c r="E159" s="12">
        <f>'Граждане РБ'!E101</f>
        <v>0.14000000000000001</v>
      </c>
      <c r="F159" s="12">
        <v>33.79</v>
      </c>
      <c r="G159" s="96"/>
      <c r="H159" s="96"/>
      <c r="I159" s="96"/>
      <c r="J159" s="96"/>
      <c r="K159" s="96"/>
      <c r="L159" s="96"/>
    </row>
    <row r="160" spans="1:72" s="107" customFormat="1" ht="15.75">
      <c r="A160" s="30">
        <f t="shared" si="17"/>
        <v>121</v>
      </c>
      <c r="B160" s="16" t="s">
        <v>71</v>
      </c>
      <c r="C160" s="31" t="s">
        <v>166</v>
      </c>
      <c r="D160" s="56">
        <f t="shared" si="16"/>
        <v>45.11</v>
      </c>
      <c r="E160" s="12">
        <f>'Граждане РБ'!E102</f>
        <v>0.14000000000000001</v>
      </c>
      <c r="F160" s="12">
        <v>45.25</v>
      </c>
      <c r="G160" s="96"/>
      <c r="H160" s="96"/>
      <c r="I160" s="96"/>
      <c r="J160" s="96"/>
      <c r="K160" s="96"/>
      <c r="L160" s="96"/>
    </row>
    <row r="161" spans="1:12" s="107" customFormat="1" ht="15.75">
      <c r="A161" s="30">
        <f t="shared" si="17"/>
        <v>122</v>
      </c>
      <c r="B161" s="16" t="s">
        <v>72</v>
      </c>
      <c r="C161" s="31" t="s">
        <v>166</v>
      </c>
      <c r="D161" s="56">
        <f t="shared" si="16"/>
        <v>45.11</v>
      </c>
      <c r="E161" s="12">
        <f>'Граждане РБ'!E103</f>
        <v>0.14000000000000001</v>
      </c>
      <c r="F161" s="12">
        <v>45.25</v>
      </c>
      <c r="G161" s="96"/>
      <c r="H161" s="96"/>
      <c r="I161" s="96"/>
      <c r="J161" s="96"/>
      <c r="K161" s="96"/>
      <c r="L161" s="96"/>
    </row>
    <row r="162" spans="1:12" s="107" customFormat="1" ht="15.75">
      <c r="A162" s="30">
        <f t="shared" si="17"/>
        <v>123</v>
      </c>
      <c r="B162" s="16" t="s">
        <v>73</v>
      </c>
      <c r="C162" s="31" t="s">
        <v>166</v>
      </c>
      <c r="D162" s="56">
        <f t="shared" si="16"/>
        <v>45.07</v>
      </c>
      <c r="E162" s="12">
        <f>'Граждане РБ'!E104</f>
        <v>0.21</v>
      </c>
      <c r="F162" s="12">
        <v>45.28</v>
      </c>
      <c r="G162" s="96"/>
      <c r="H162" s="96"/>
      <c r="I162" s="96"/>
      <c r="J162" s="96"/>
      <c r="K162" s="96"/>
      <c r="L162" s="96"/>
    </row>
    <row r="163" spans="1:12" s="107" customFormat="1" ht="15.75">
      <c r="A163" s="30">
        <v>124</v>
      </c>
      <c r="B163" s="16" t="s">
        <v>74</v>
      </c>
      <c r="C163" s="31" t="s">
        <v>166</v>
      </c>
      <c r="D163" s="56">
        <f t="shared" si="16"/>
        <v>67.56</v>
      </c>
      <c r="E163" s="12">
        <f>'Граждане РБ'!E105</f>
        <v>0.21</v>
      </c>
      <c r="F163" s="12">
        <v>67.77</v>
      </c>
      <c r="G163" s="96"/>
      <c r="H163" s="96"/>
      <c r="I163" s="96"/>
      <c r="J163" s="96"/>
      <c r="K163" s="96"/>
      <c r="L163" s="96"/>
    </row>
    <row r="164" spans="1:12" s="107" customFormat="1" ht="15.75">
      <c r="A164" s="30">
        <f t="shared" si="17"/>
        <v>125</v>
      </c>
      <c r="B164" s="16" t="s">
        <v>75</v>
      </c>
      <c r="C164" s="31" t="s">
        <v>166</v>
      </c>
      <c r="D164" s="56">
        <f t="shared" si="16"/>
        <v>67.570000000000007</v>
      </c>
      <c r="E164" s="12">
        <f>'Граждане РБ'!E106</f>
        <v>0.33</v>
      </c>
      <c r="F164" s="12">
        <v>67.900000000000006</v>
      </c>
      <c r="G164" s="96"/>
      <c r="H164" s="96"/>
      <c r="I164" s="96"/>
      <c r="J164" s="96"/>
      <c r="K164" s="96"/>
      <c r="L164" s="96"/>
    </row>
    <row r="165" spans="1:12" s="107" customFormat="1" ht="48" customHeight="1">
      <c r="A165" s="30">
        <f t="shared" si="17"/>
        <v>126</v>
      </c>
      <c r="B165" s="16" t="s">
        <v>76</v>
      </c>
      <c r="C165" s="31" t="s">
        <v>166</v>
      </c>
      <c r="D165" s="56">
        <f t="shared" si="16"/>
        <v>109.35000000000001</v>
      </c>
      <c r="E165" s="12">
        <f>'Граждане РБ'!E107</f>
        <v>0.27</v>
      </c>
      <c r="F165" s="12">
        <v>109.62</v>
      </c>
      <c r="G165" s="96"/>
      <c r="H165" s="96"/>
      <c r="I165" s="96"/>
      <c r="J165" s="96"/>
      <c r="K165" s="96"/>
      <c r="L165" s="96"/>
    </row>
    <row r="166" spans="1:12" s="107" customFormat="1" ht="15.75">
      <c r="A166" s="30"/>
      <c r="B166" s="39" t="s">
        <v>243</v>
      </c>
      <c r="C166" s="31"/>
      <c r="D166" s="56"/>
      <c r="E166" s="12"/>
      <c r="F166" s="12"/>
      <c r="G166" s="96"/>
      <c r="H166" s="96"/>
      <c r="I166" s="96"/>
      <c r="J166" s="96"/>
      <c r="K166" s="96"/>
      <c r="L166" s="96"/>
    </row>
    <row r="167" spans="1:12" s="107" customFormat="1" ht="17.25" customHeight="1">
      <c r="A167" s="30">
        <f>A165+1</f>
        <v>127</v>
      </c>
      <c r="B167" s="11" t="s">
        <v>77</v>
      </c>
      <c r="C167" s="31" t="s">
        <v>166</v>
      </c>
      <c r="D167" s="56">
        <f t="shared" si="16"/>
        <v>45.11</v>
      </c>
      <c r="E167" s="12">
        <f>'Граждане РБ'!E109</f>
        <v>0.14000000000000001</v>
      </c>
      <c r="F167" s="12">
        <v>45.25</v>
      </c>
      <c r="G167" s="96"/>
      <c r="H167" s="96"/>
      <c r="I167" s="96"/>
      <c r="J167" s="96"/>
      <c r="K167" s="96"/>
      <c r="L167" s="96"/>
    </row>
    <row r="168" spans="1:12" s="107" customFormat="1" ht="17.25" customHeight="1">
      <c r="A168" s="30">
        <f>A167+1</f>
        <v>128</v>
      </c>
      <c r="B168" s="11" t="s">
        <v>80</v>
      </c>
      <c r="C168" s="31" t="s">
        <v>166</v>
      </c>
      <c r="D168" s="56">
        <f t="shared" si="16"/>
        <v>56.37</v>
      </c>
      <c r="E168" s="12">
        <f>'Граждане РБ'!E110</f>
        <v>0.27</v>
      </c>
      <c r="F168" s="12">
        <v>56.64</v>
      </c>
      <c r="G168" s="96"/>
      <c r="H168" s="96"/>
      <c r="I168" s="96"/>
      <c r="J168" s="96"/>
      <c r="K168" s="96"/>
      <c r="L168" s="96"/>
    </row>
    <row r="169" spans="1:12" s="107" customFormat="1" ht="15.75">
      <c r="A169" s="30">
        <f>A168+1</f>
        <v>129</v>
      </c>
      <c r="B169" s="11" t="s">
        <v>81</v>
      </c>
      <c r="C169" s="31" t="s">
        <v>166</v>
      </c>
      <c r="D169" s="56">
        <f t="shared" si="16"/>
        <v>22.45</v>
      </c>
      <c r="E169" s="12">
        <f>'Граждане РБ'!E111</f>
        <v>0.14000000000000001</v>
      </c>
      <c r="F169" s="12">
        <v>22.59</v>
      </c>
      <c r="G169" s="96"/>
      <c r="H169" s="96"/>
      <c r="I169" s="96"/>
      <c r="J169" s="96"/>
      <c r="K169" s="96"/>
      <c r="L169" s="96"/>
    </row>
    <row r="170" spans="1:12" s="107" customFormat="1" ht="15.75">
      <c r="A170" s="30">
        <f>A169+1</f>
        <v>130</v>
      </c>
      <c r="B170" s="11" t="s">
        <v>82</v>
      </c>
      <c r="C170" s="31" t="s">
        <v>166</v>
      </c>
      <c r="D170" s="56">
        <f t="shared" si="16"/>
        <v>22.45</v>
      </c>
      <c r="E170" s="12">
        <f>'Граждане РБ'!E112</f>
        <v>0.14000000000000001</v>
      </c>
      <c r="F170" s="12">
        <v>22.59</v>
      </c>
      <c r="G170" s="96"/>
      <c r="H170" s="96"/>
      <c r="I170" s="96"/>
      <c r="J170" s="96"/>
      <c r="K170" s="96"/>
      <c r="L170" s="96"/>
    </row>
    <row r="171" spans="1:12" s="107" customFormat="1" ht="15.75">
      <c r="A171" s="30">
        <f>A170+1</f>
        <v>131</v>
      </c>
      <c r="B171" s="11" t="s">
        <v>83</v>
      </c>
      <c r="C171" s="31" t="s">
        <v>166</v>
      </c>
      <c r="D171" s="56">
        <f t="shared" si="16"/>
        <v>51.279999999999994</v>
      </c>
      <c r="E171" s="12">
        <f>'Граждане РБ'!E113</f>
        <v>0.27</v>
      </c>
      <c r="F171" s="12">
        <v>51.55</v>
      </c>
      <c r="G171" s="96"/>
      <c r="H171" s="96"/>
      <c r="I171" s="96"/>
      <c r="J171" s="96"/>
      <c r="K171" s="96"/>
      <c r="L171" s="96"/>
    </row>
    <row r="172" spans="1:12" s="107" customFormat="1" ht="15.75">
      <c r="A172" s="30">
        <f>A171+1</f>
        <v>132</v>
      </c>
      <c r="B172" s="11" t="s">
        <v>84</v>
      </c>
      <c r="C172" s="31" t="s">
        <v>166</v>
      </c>
      <c r="D172" s="56">
        <f t="shared" si="16"/>
        <v>22.45</v>
      </c>
      <c r="E172" s="12">
        <f>'Граждане РБ'!E114</f>
        <v>0.14000000000000001</v>
      </c>
      <c r="F172" s="12">
        <v>22.59</v>
      </c>
      <c r="G172" s="96"/>
      <c r="H172" s="96"/>
      <c r="I172" s="96"/>
      <c r="J172" s="96"/>
      <c r="K172" s="96"/>
      <c r="L172" s="96"/>
    </row>
    <row r="173" spans="1:12" s="107" customFormat="1" ht="15.75">
      <c r="A173" s="30"/>
      <c r="B173" s="32" t="s">
        <v>244</v>
      </c>
      <c r="C173" s="31"/>
      <c r="D173" s="56"/>
      <c r="E173" s="12"/>
      <c r="F173" s="12"/>
      <c r="G173" s="96"/>
      <c r="H173" s="96"/>
      <c r="I173" s="96"/>
      <c r="J173" s="96"/>
      <c r="K173" s="96"/>
      <c r="L173" s="96"/>
    </row>
    <row r="174" spans="1:12" s="107" customFormat="1" ht="15.75">
      <c r="A174" s="30">
        <f>A172+1</f>
        <v>133</v>
      </c>
      <c r="B174" s="16" t="s">
        <v>78</v>
      </c>
      <c r="C174" s="31" t="s">
        <v>166</v>
      </c>
      <c r="D174" s="56">
        <f t="shared" si="16"/>
        <v>33.65</v>
      </c>
      <c r="E174" s="12">
        <f>'Граждане РБ'!E116</f>
        <v>0.14000000000000001</v>
      </c>
      <c r="F174" s="12">
        <v>33.79</v>
      </c>
      <c r="G174" s="96"/>
      <c r="H174" s="96"/>
      <c r="I174" s="96"/>
      <c r="J174" s="96"/>
      <c r="K174" s="96"/>
      <c r="L174" s="96"/>
    </row>
    <row r="175" spans="1:12" s="107" customFormat="1" ht="15.75">
      <c r="A175" s="30">
        <f>A174+1</f>
        <v>134</v>
      </c>
      <c r="B175" s="11" t="s">
        <v>79</v>
      </c>
      <c r="C175" s="31" t="s">
        <v>166</v>
      </c>
      <c r="D175" s="56">
        <f t="shared" si="16"/>
        <v>56.36</v>
      </c>
      <c r="E175" s="12">
        <f>'Граждане РБ'!E117</f>
        <v>0.14000000000000001</v>
      </c>
      <c r="F175" s="12">
        <v>56.5</v>
      </c>
      <c r="G175" s="96"/>
      <c r="H175" s="96"/>
      <c r="I175" s="96"/>
      <c r="J175" s="96"/>
      <c r="K175" s="96"/>
      <c r="L175" s="96"/>
    </row>
    <row r="176" spans="1:12" s="114" customFormat="1" ht="17.25" customHeight="1">
      <c r="A176" s="30">
        <f>A175+1</f>
        <v>135</v>
      </c>
      <c r="B176" s="16" t="s">
        <v>209</v>
      </c>
      <c r="C176" s="31" t="s">
        <v>166</v>
      </c>
      <c r="D176" s="56">
        <f t="shared" si="16"/>
        <v>108.05000000000001</v>
      </c>
      <c r="E176" s="12">
        <f>'Граждане РБ'!E118</f>
        <v>0.21</v>
      </c>
      <c r="F176" s="12">
        <v>108.26</v>
      </c>
      <c r="G176" s="113"/>
      <c r="H176" s="113"/>
      <c r="I176" s="113"/>
      <c r="J176" s="113"/>
      <c r="K176" s="113"/>
      <c r="L176" s="113"/>
    </row>
    <row r="177" spans="1:64" s="114" customFormat="1" ht="50.25" customHeight="1">
      <c r="A177" s="30">
        <f>A176+1</f>
        <v>136</v>
      </c>
      <c r="B177" s="16" t="s">
        <v>85</v>
      </c>
      <c r="C177" s="31" t="s">
        <v>166</v>
      </c>
      <c r="D177" s="56">
        <f t="shared" si="16"/>
        <v>72.12</v>
      </c>
      <c r="E177" s="12">
        <f>'Граждане РБ'!E119</f>
        <v>0.27</v>
      </c>
      <c r="F177" s="12">
        <v>72.39</v>
      </c>
      <c r="G177" s="113"/>
      <c r="H177" s="113"/>
      <c r="I177" s="113"/>
      <c r="J177" s="113"/>
      <c r="K177" s="113"/>
      <c r="L177" s="113"/>
    </row>
    <row r="178" spans="1:64" s="114" customFormat="1" ht="47.25">
      <c r="A178" s="30">
        <f>A177+1</f>
        <v>137</v>
      </c>
      <c r="B178" s="16" t="s">
        <v>86</v>
      </c>
      <c r="C178" s="31" t="s">
        <v>166</v>
      </c>
      <c r="D178" s="56">
        <f t="shared" si="16"/>
        <v>72.12</v>
      </c>
      <c r="E178" s="12">
        <f>'Граждане РБ'!E120</f>
        <v>0.27</v>
      </c>
      <c r="F178" s="12">
        <v>72.39</v>
      </c>
      <c r="G178" s="113"/>
      <c r="H178" s="113"/>
      <c r="I178" s="113"/>
      <c r="J178" s="113"/>
      <c r="K178" s="113"/>
      <c r="L178" s="113"/>
    </row>
    <row r="179" spans="1:64" s="114" customFormat="1" ht="15.75">
      <c r="A179" s="30">
        <f>A178+1</f>
        <v>138</v>
      </c>
      <c r="B179" s="16" t="s">
        <v>87</v>
      </c>
      <c r="C179" s="31" t="s">
        <v>166</v>
      </c>
      <c r="D179" s="56">
        <f t="shared" si="16"/>
        <v>95.76</v>
      </c>
      <c r="E179" s="12">
        <f>'Граждане РБ'!E121</f>
        <v>0.27</v>
      </c>
      <c r="F179" s="12">
        <v>96.03</v>
      </c>
      <c r="G179" s="113"/>
      <c r="H179" s="113"/>
      <c r="I179" s="113"/>
      <c r="J179" s="113"/>
      <c r="K179" s="113"/>
      <c r="L179" s="113"/>
    </row>
    <row r="180" spans="1:64" s="96" customFormat="1" ht="15.75">
      <c r="A180" s="170" t="s">
        <v>88</v>
      </c>
      <c r="B180" s="170"/>
      <c r="C180" s="170"/>
      <c r="D180" s="170"/>
      <c r="E180" s="170"/>
      <c r="F180" s="170"/>
    </row>
    <row r="181" spans="1:64" s="112" customFormat="1" ht="15.75">
      <c r="A181" s="43"/>
      <c r="B181" s="171" t="s">
        <v>250</v>
      </c>
      <c r="C181" s="171"/>
      <c r="D181" s="171"/>
      <c r="E181" s="171"/>
      <c r="F181" s="171"/>
    </row>
    <row r="182" spans="1:64" s="109" customFormat="1" ht="17.25" customHeight="1">
      <c r="A182" s="30">
        <f>A179+1</f>
        <v>139</v>
      </c>
      <c r="B182" s="16" t="s">
        <v>89</v>
      </c>
      <c r="C182" s="31" t="s">
        <v>166</v>
      </c>
      <c r="D182" s="56">
        <f>F182-E182</f>
        <v>28.17</v>
      </c>
      <c r="E182" s="56">
        <f>'Граждане РБ'!E124</f>
        <v>0.04</v>
      </c>
      <c r="F182" s="12">
        <v>28.21</v>
      </c>
      <c r="G182" s="96"/>
      <c r="H182" s="96"/>
      <c r="I182" s="96"/>
      <c r="J182" s="96"/>
      <c r="K182" s="96"/>
      <c r="L182" s="96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  <c r="BE182" s="107"/>
      <c r="BF182" s="107"/>
      <c r="BG182" s="107"/>
      <c r="BH182" s="107"/>
      <c r="BI182" s="107"/>
      <c r="BJ182" s="107"/>
      <c r="BK182" s="107"/>
      <c r="BL182" s="107"/>
    </row>
    <row r="183" spans="1:64" s="109" customFormat="1" ht="31.5">
      <c r="A183" s="30">
        <f>A182+1</f>
        <v>140</v>
      </c>
      <c r="B183" s="14" t="s">
        <v>90</v>
      </c>
      <c r="C183" s="31" t="s">
        <v>166</v>
      </c>
      <c r="D183" s="56">
        <f>F183-E183</f>
        <v>46.98</v>
      </c>
      <c r="E183" s="56">
        <f>'Граждане РБ'!E125</f>
        <v>0.06</v>
      </c>
      <c r="F183" s="12">
        <v>47.04</v>
      </c>
      <c r="G183" s="96"/>
      <c r="H183" s="96"/>
      <c r="I183" s="96"/>
      <c r="J183" s="96"/>
      <c r="K183" s="96"/>
      <c r="L183" s="96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7"/>
      <c r="BB183" s="107"/>
      <c r="BC183" s="107"/>
      <c r="BD183" s="107"/>
      <c r="BE183" s="107"/>
      <c r="BF183" s="107"/>
      <c r="BG183" s="107"/>
      <c r="BH183" s="107"/>
      <c r="BI183" s="107"/>
      <c r="BJ183" s="107"/>
      <c r="BK183" s="107"/>
      <c r="BL183" s="107"/>
    </row>
    <row r="184" spans="1:64" s="112" customFormat="1" ht="15.75">
      <c r="A184" s="43"/>
      <c r="B184" s="172" t="s">
        <v>251</v>
      </c>
      <c r="C184" s="172"/>
      <c r="D184" s="172"/>
      <c r="E184" s="172"/>
      <c r="F184" s="172"/>
    </row>
    <row r="185" spans="1:64" s="109" customFormat="1" ht="48.75" customHeight="1">
      <c r="A185" s="30">
        <f>A183+1</f>
        <v>141</v>
      </c>
      <c r="B185" s="16" t="s">
        <v>91</v>
      </c>
      <c r="C185" s="31" t="s">
        <v>166</v>
      </c>
      <c r="D185" s="12">
        <f>F185-E185</f>
        <v>123.55999999999999</v>
      </c>
      <c r="E185" s="56">
        <f>'Граждане РБ'!E127</f>
        <v>4.76</v>
      </c>
      <c r="F185" s="12">
        <v>128.32</v>
      </c>
      <c r="G185" s="96"/>
      <c r="H185" s="96"/>
      <c r="I185" s="96"/>
      <c r="J185" s="96"/>
      <c r="K185" s="96"/>
      <c r="L185" s="96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7"/>
      <c r="BB185" s="107"/>
      <c r="BC185" s="107"/>
      <c r="BD185" s="107"/>
      <c r="BE185" s="107"/>
      <c r="BF185" s="107"/>
      <c r="BG185" s="107"/>
      <c r="BH185" s="107"/>
      <c r="BI185" s="107"/>
      <c r="BJ185" s="107"/>
      <c r="BK185" s="107"/>
      <c r="BL185" s="107"/>
    </row>
    <row r="186" spans="1:64" s="109" customFormat="1" ht="31.5">
      <c r="A186" s="30">
        <f>A185+1</f>
        <v>142</v>
      </c>
      <c r="B186" s="14" t="s">
        <v>228</v>
      </c>
      <c r="C186" s="31" t="s">
        <v>166</v>
      </c>
      <c r="D186" s="12">
        <f>F186-E186</f>
        <v>89.88</v>
      </c>
      <c r="E186" s="56">
        <f>'Граждане РБ'!E128</f>
        <v>0</v>
      </c>
      <c r="F186" s="12">
        <v>89.88</v>
      </c>
      <c r="G186" s="96"/>
      <c r="H186" s="96"/>
      <c r="I186" s="96"/>
      <c r="J186" s="96"/>
      <c r="K186" s="96"/>
      <c r="L186" s="96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7"/>
      <c r="BB186" s="107"/>
      <c r="BC186" s="107"/>
      <c r="BD186" s="107"/>
      <c r="BE186" s="107"/>
      <c r="BF186" s="107"/>
      <c r="BG186" s="107"/>
      <c r="BH186" s="107"/>
      <c r="BI186" s="107"/>
      <c r="BJ186" s="107"/>
      <c r="BK186" s="107"/>
      <c r="BL186" s="107"/>
    </row>
    <row r="187" spans="1:64" s="112" customFormat="1" ht="15.75">
      <c r="A187" s="43"/>
      <c r="B187" s="171" t="s">
        <v>252</v>
      </c>
      <c r="C187" s="171"/>
      <c r="D187" s="171"/>
      <c r="E187" s="171"/>
      <c r="F187" s="171"/>
    </row>
    <row r="188" spans="1:64" s="109" customFormat="1" ht="31.5">
      <c r="A188" s="30">
        <f>A186+1</f>
        <v>143</v>
      </c>
      <c r="B188" s="16" t="s">
        <v>92</v>
      </c>
      <c r="C188" s="31" t="s">
        <v>166</v>
      </c>
      <c r="D188" s="56">
        <f>F188-E188</f>
        <v>33.9</v>
      </c>
      <c r="E188" s="56">
        <f>'Граждане РБ'!E130</f>
        <v>1.32</v>
      </c>
      <c r="F188" s="12">
        <v>35.22</v>
      </c>
      <c r="G188" s="96"/>
      <c r="H188" s="96"/>
      <c r="I188" s="96"/>
      <c r="J188" s="96"/>
      <c r="K188" s="96"/>
      <c r="L188" s="96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7"/>
      <c r="BB188" s="107"/>
      <c r="BC188" s="107"/>
      <c r="BD188" s="107"/>
      <c r="BE188" s="107"/>
      <c r="BF188" s="107"/>
      <c r="BG188" s="107"/>
      <c r="BH188" s="107"/>
      <c r="BI188" s="107"/>
      <c r="BJ188" s="107"/>
      <c r="BK188" s="107"/>
      <c r="BL188" s="107"/>
    </row>
    <row r="189" spans="1:64" s="109" customFormat="1" ht="31.5">
      <c r="A189" s="30">
        <f>A188+1</f>
        <v>144</v>
      </c>
      <c r="B189" s="14" t="s">
        <v>93</v>
      </c>
      <c r="C189" s="31" t="s">
        <v>166</v>
      </c>
      <c r="D189" s="56">
        <f t="shared" ref="D189:D190" si="18">F189-E189</f>
        <v>37.28</v>
      </c>
      <c r="E189" s="56">
        <f>'Граждане РБ'!E131</f>
        <v>1.42</v>
      </c>
      <c r="F189" s="12">
        <v>38.700000000000003</v>
      </c>
      <c r="G189" s="96"/>
      <c r="H189" s="96"/>
      <c r="I189" s="96"/>
      <c r="J189" s="96"/>
      <c r="K189" s="96"/>
      <c r="L189" s="96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7"/>
      <c r="AV189" s="107"/>
      <c r="AW189" s="107"/>
      <c r="AX189" s="107"/>
      <c r="AY189" s="107"/>
      <c r="AZ189" s="107"/>
      <c r="BA189" s="107"/>
      <c r="BB189" s="107"/>
      <c r="BC189" s="107"/>
      <c r="BD189" s="107"/>
      <c r="BE189" s="107"/>
      <c r="BF189" s="107"/>
      <c r="BG189" s="107"/>
      <c r="BH189" s="107"/>
      <c r="BI189" s="107"/>
      <c r="BJ189" s="107"/>
      <c r="BK189" s="107"/>
      <c r="BL189" s="107"/>
    </row>
    <row r="190" spans="1:64" s="109" customFormat="1" ht="15.75">
      <c r="A190" s="30">
        <f>A189+1</f>
        <v>145</v>
      </c>
      <c r="B190" s="14" t="s">
        <v>94</v>
      </c>
      <c r="C190" s="31" t="s">
        <v>166</v>
      </c>
      <c r="D190" s="56">
        <f t="shared" si="18"/>
        <v>9.26</v>
      </c>
      <c r="E190" s="56">
        <f>'Граждане РБ'!E132</f>
        <v>0</v>
      </c>
      <c r="F190" s="12">
        <v>9.26</v>
      </c>
      <c r="G190" s="96"/>
      <c r="H190" s="96"/>
      <c r="I190" s="96"/>
      <c r="J190" s="96"/>
      <c r="K190" s="96"/>
      <c r="L190" s="96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7"/>
      <c r="AV190" s="107"/>
      <c r="AW190" s="107"/>
      <c r="AX190" s="107"/>
      <c r="AY190" s="107"/>
      <c r="AZ190" s="107"/>
      <c r="BA190" s="107"/>
      <c r="BB190" s="107"/>
      <c r="BC190" s="107"/>
      <c r="BD190" s="107"/>
      <c r="BE190" s="107"/>
      <c r="BF190" s="107"/>
      <c r="BG190" s="107"/>
      <c r="BH190" s="107"/>
      <c r="BI190" s="107"/>
      <c r="BJ190" s="107"/>
      <c r="BK190" s="107"/>
      <c r="BL190" s="107"/>
    </row>
    <row r="191" spans="1:64" s="112" customFormat="1" ht="15.75">
      <c r="A191" s="43"/>
      <c r="B191" s="172" t="s">
        <v>253</v>
      </c>
      <c r="C191" s="172"/>
      <c r="D191" s="172"/>
      <c r="E191" s="172"/>
      <c r="F191" s="172"/>
    </row>
    <row r="192" spans="1:64" s="112" customFormat="1" ht="49.5" customHeight="1">
      <c r="A192" s="43">
        <f>A190+1</f>
        <v>146</v>
      </c>
      <c r="B192" s="44" t="s">
        <v>254</v>
      </c>
      <c r="C192" s="45" t="s">
        <v>166</v>
      </c>
      <c r="D192" s="47">
        <f>F192-E192</f>
        <v>122.38</v>
      </c>
      <c r="E192" s="56">
        <f>'Граждане РБ'!E134</f>
        <v>0</v>
      </c>
      <c r="F192" s="12">
        <v>122.38</v>
      </c>
    </row>
    <row r="193" spans="1:72" s="108" customFormat="1" ht="15.75">
      <c r="A193" s="184" t="s">
        <v>95</v>
      </c>
      <c r="B193" s="185"/>
      <c r="C193" s="185"/>
      <c r="D193" s="185"/>
      <c r="E193" s="185"/>
      <c r="F193" s="186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7"/>
      <c r="AV193" s="107"/>
      <c r="AW193" s="107"/>
      <c r="AX193" s="107"/>
      <c r="AY193" s="107"/>
      <c r="AZ193" s="107"/>
      <c r="BA193" s="107"/>
      <c r="BB193" s="107"/>
      <c r="BC193" s="107"/>
      <c r="BD193" s="107"/>
      <c r="BE193" s="107"/>
      <c r="BF193" s="107"/>
      <c r="BG193" s="107"/>
      <c r="BH193" s="107"/>
      <c r="BI193" s="107"/>
      <c r="BJ193" s="107"/>
      <c r="BK193" s="107"/>
      <c r="BL193" s="107"/>
      <c r="BM193" s="107"/>
      <c r="BN193" s="107"/>
      <c r="BO193" s="107"/>
      <c r="BP193" s="107"/>
      <c r="BQ193" s="107"/>
      <c r="BR193" s="107"/>
      <c r="BS193" s="107"/>
      <c r="BT193" s="107"/>
    </row>
    <row r="194" spans="1:72" s="108" customFormat="1" ht="15.75">
      <c r="A194" s="98"/>
      <c r="B194" s="40" t="s">
        <v>245</v>
      </c>
      <c r="C194" s="98"/>
      <c r="D194" s="42"/>
      <c r="E194" s="42"/>
      <c r="F194" s="42"/>
      <c r="G194" s="96"/>
      <c r="H194" s="96"/>
      <c r="I194" s="96"/>
      <c r="J194" s="96"/>
      <c r="K194" s="96"/>
      <c r="L194" s="96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7"/>
      <c r="AV194" s="107"/>
      <c r="AW194" s="107"/>
      <c r="AX194" s="107"/>
      <c r="AY194" s="107"/>
      <c r="AZ194" s="107"/>
      <c r="BA194" s="107"/>
      <c r="BB194" s="107"/>
      <c r="BC194" s="107"/>
      <c r="BD194" s="107"/>
      <c r="BE194" s="107"/>
      <c r="BF194" s="107"/>
      <c r="BG194" s="107"/>
      <c r="BH194" s="107"/>
      <c r="BI194" s="107"/>
      <c r="BJ194" s="107"/>
      <c r="BK194" s="107"/>
      <c r="BL194" s="107"/>
    </row>
    <row r="195" spans="1:72" s="107" customFormat="1" ht="15.75">
      <c r="A195" s="30">
        <f>A192+1</f>
        <v>147</v>
      </c>
      <c r="B195" s="17" t="s">
        <v>96</v>
      </c>
      <c r="C195" s="30" t="s">
        <v>166</v>
      </c>
      <c r="D195" s="13">
        <f>F195-E195</f>
        <v>3.96</v>
      </c>
      <c r="E195" s="13">
        <f>'Граждане РБ'!E137</f>
        <v>1.21</v>
      </c>
      <c r="F195" s="13">
        <v>5.17</v>
      </c>
    </row>
    <row r="196" spans="1:72" s="107" customFormat="1" ht="31.5">
      <c r="A196" s="30">
        <f t="shared" ref="A196:A213" si="19">A195+1</f>
        <v>148</v>
      </c>
      <c r="B196" s="17" t="s">
        <v>97</v>
      </c>
      <c r="C196" s="30" t="s">
        <v>166</v>
      </c>
      <c r="D196" s="13">
        <f t="shared" ref="D196:D219" si="20">F196-E196</f>
        <v>4.38</v>
      </c>
      <c r="E196" s="13">
        <f>'Граждане РБ'!E138</f>
        <v>1.51</v>
      </c>
      <c r="F196" s="13">
        <v>5.89</v>
      </c>
    </row>
    <row r="197" spans="1:72" s="107" customFormat="1" ht="15.75">
      <c r="A197" s="30"/>
      <c r="B197" s="41" t="s">
        <v>246</v>
      </c>
      <c r="C197" s="30"/>
      <c r="D197" s="13"/>
      <c r="E197" s="13"/>
      <c r="F197" s="13"/>
      <c r="G197" s="96"/>
      <c r="H197" s="96"/>
      <c r="I197" s="96"/>
      <c r="J197" s="96"/>
      <c r="K197" s="96"/>
      <c r="L197" s="96"/>
    </row>
    <row r="198" spans="1:72" s="107" customFormat="1" ht="47.25">
      <c r="A198" s="30">
        <f>A196+1</f>
        <v>149</v>
      </c>
      <c r="B198" s="17" t="s">
        <v>98</v>
      </c>
      <c r="C198" s="30" t="s">
        <v>166</v>
      </c>
      <c r="D198" s="13">
        <f t="shared" si="20"/>
        <v>16.87</v>
      </c>
      <c r="E198" s="13">
        <f>'Граждане РБ'!E140</f>
        <v>0.83</v>
      </c>
      <c r="F198" s="13">
        <v>17.7</v>
      </c>
    </row>
    <row r="199" spans="1:72" s="107" customFormat="1" ht="47.25">
      <c r="A199" s="30">
        <f t="shared" si="19"/>
        <v>150</v>
      </c>
      <c r="B199" s="17" t="s">
        <v>99</v>
      </c>
      <c r="C199" s="30" t="s">
        <v>166</v>
      </c>
      <c r="D199" s="13">
        <f t="shared" si="20"/>
        <v>38.46</v>
      </c>
      <c r="E199" s="13">
        <f>'Граждане РБ'!E141</f>
        <v>1.04</v>
      </c>
      <c r="F199" s="13">
        <v>39.5</v>
      </c>
    </row>
    <row r="200" spans="1:72" s="107" customFormat="1" ht="15.75">
      <c r="A200" s="30">
        <f t="shared" si="19"/>
        <v>151</v>
      </c>
      <c r="B200" s="17" t="s">
        <v>277</v>
      </c>
      <c r="C200" s="30" t="s">
        <v>166</v>
      </c>
      <c r="D200" s="13">
        <f t="shared" si="20"/>
        <v>5.0600000000000005</v>
      </c>
      <c r="E200" s="13">
        <f>'Граждане РБ'!E142</f>
        <v>0.06</v>
      </c>
      <c r="F200" s="13">
        <v>5.12</v>
      </c>
    </row>
    <row r="201" spans="1:72" s="107" customFormat="1" ht="31.5">
      <c r="A201" s="30">
        <f t="shared" si="19"/>
        <v>152</v>
      </c>
      <c r="B201" s="17" t="s">
        <v>100</v>
      </c>
      <c r="C201" s="30" t="s">
        <v>166</v>
      </c>
      <c r="D201" s="13">
        <f t="shared" si="20"/>
        <v>6.2799999999999994</v>
      </c>
      <c r="E201" s="13">
        <f>'Граждане РБ'!E143</f>
        <v>0.36</v>
      </c>
      <c r="F201" s="13">
        <v>6.64</v>
      </c>
    </row>
    <row r="202" spans="1:72" s="107" customFormat="1" ht="31.5">
      <c r="A202" s="30">
        <f t="shared" si="19"/>
        <v>153</v>
      </c>
      <c r="B202" s="17" t="s">
        <v>101</v>
      </c>
      <c r="C202" s="30" t="s">
        <v>166</v>
      </c>
      <c r="D202" s="13">
        <f t="shared" si="20"/>
        <v>6.28</v>
      </c>
      <c r="E202" s="13">
        <f>'Граждане РБ'!E144</f>
        <v>0.37</v>
      </c>
      <c r="F202" s="13">
        <v>6.65</v>
      </c>
    </row>
    <row r="203" spans="1:72" s="107" customFormat="1" ht="15.75">
      <c r="A203" s="30"/>
      <c r="B203" s="41" t="s">
        <v>247</v>
      </c>
      <c r="C203" s="30"/>
      <c r="D203" s="13"/>
      <c r="E203" s="13"/>
      <c r="F203" s="13"/>
    </row>
    <row r="204" spans="1:72" s="107" customFormat="1" ht="15.75">
      <c r="A204" s="30">
        <f>A202+1</f>
        <v>154</v>
      </c>
      <c r="B204" s="17" t="s">
        <v>105</v>
      </c>
      <c r="C204" s="30" t="s">
        <v>166</v>
      </c>
      <c r="D204" s="13">
        <f t="shared" si="20"/>
        <v>8.2999999999999989</v>
      </c>
      <c r="E204" s="13">
        <f>'Граждане РБ'!E146</f>
        <v>0.32</v>
      </c>
      <c r="F204" s="13">
        <v>8.6199999999999992</v>
      </c>
    </row>
    <row r="205" spans="1:72" s="107" customFormat="1" ht="15.75">
      <c r="A205" s="30">
        <f t="shared" si="19"/>
        <v>155</v>
      </c>
      <c r="B205" s="17" t="s">
        <v>106</v>
      </c>
      <c r="C205" s="30" t="s">
        <v>166</v>
      </c>
      <c r="D205" s="13">
        <f t="shared" si="20"/>
        <v>11.67</v>
      </c>
      <c r="E205" s="13">
        <f>'Граждане РБ'!E147</f>
        <v>0.5</v>
      </c>
      <c r="F205" s="13">
        <v>12.17</v>
      </c>
    </row>
    <row r="206" spans="1:72" s="107" customFormat="1" ht="15.75">
      <c r="A206" s="30">
        <f t="shared" si="19"/>
        <v>156</v>
      </c>
      <c r="B206" s="17" t="s">
        <v>107</v>
      </c>
      <c r="C206" s="30" t="s">
        <v>166</v>
      </c>
      <c r="D206" s="13">
        <f t="shared" si="20"/>
        <v>11.42</v>
      </c>
      <c r="E206" s="13">
        <f>'Граждане РБ'!E148</f>
        <v>0.14000000000000001</v>
      </c>
      <c r="F206" s="13">
        <v>11.56</v>
      </c>
    </row>
    <row r="207" spans="1:72" s="107" customFormat="1" ht="31.5">
      <c r="A207" s="30">
        <f t="shared" si="19"/>
        <v>157</v>
      </c>
      <c r="B207" s="17" t="s">
        <v>108</v>
      </c>
      <c r="C207" s="30" t="s">
        <v>166</v>
      </c>
      <c r="D207" s="13">
        <f t="shared" si="20"/>
        <v>10.059999999999999</v>
      </c>
      <c r="E207" s="13">
        <f>'Граждане РБ'!E149</f>
        <v>0.48</v>
      </c>
      <c r="F207" s="13">
        <v>10.54</v>
      </c>
    </row>
    <row r="208" spans="1:72" s="107" customFormat="1" ht="16.5" customHeight="1">
      <c r="A208" s="30">
        <f t="shared" si="19"/>
        <v>158</v>
      </c>
      <c r="B208" s="17" t="s">
        <v>109</v>
      </c>
      <c r="C208" s="30" t="s">
        <v>166</v>
      </c>
      <c r="D208" s="13">
        <f t="shared" si="20"/>
        <v>7.69</v>
      </c>
      <c r="E208" s="13">
        <f>'Граждане РБ'!E150</f>
        <v>0.78</v>
      </c>
      <c r="F208" s="13">
        <v>8.4700000000000006</v>
      </c>
    </row>
    <row r="209" spans="1:72" s="107" customFormat="1" ht="31.5">
      <c r="A209" s="30">
        <f t="shared" si="19"/>
        <v>159</v>
      </c>
      <c r="B209" s="17" t="s">
        <v>110</v>
      </c>
      <c r="C209" s="30" t="s">
        <v>166</v>
      </c>
      <c r="D209" s="13">
        <f t="shared" si="20"/>
        <v>7.69</v>
      </c>
      <c r="E209" s="13">
        <f>'Граждане РБ'!E151</f>
        <v>0.78</v>
      </c>
      <c r="F209" s="13">
        <v>8.4700000000000006</v>
      </c>
    </row>
    <row r="210" spans="1:72" s="107" customFormat="1" ht="31.5">
      <c r="A210" s="30">
        <f t="shared" si="19"/>
        <v>160</v>
      </c>
      <c r="B210" s="17" t="s">
        <v>111</v>
      </c>
      <c r="C210" s="30" t="s">
        <v>166</v>
      </c>
      <c r="D210" s="13">
        <f t="shared" si="20"/>
        <v>9.48</v>
      </c>
      <c r="E210" s="13">
        <f>'Граждане РБ'!E152</f>
        <v>1.4</v>
      </c>
      <c r="F210" s="13">
        <v>10.88</v>
      </c>
    </row>
    <row r="211" spans="1:72" s="107" customFormat="1" ht="15.75">
      <c r="A211" s="30">
        <f t="shared" si="19"/>
        <v>161</v>
      </c>
      <c r="B211" s="17" t="s">
        <v>112</v>
      </c>
      <c r="C211" s="30" t="s">
        <v>166</v>
      </c>
      <c r="D211" s="13">
        <f t="shared" si="20"/>
        <v>2.61</v>
      </c>
      <c r="E211" s="13">
        <f>'Граждане РБ'!E153</f>
        <v>0.15</v>
      </c>
      <c r="F211" s="13">
        <v>2.76</v>
      </c>
    </row>
    <row r="212" spans="1:72" s="107" customFormat="1" ht="15.75">
      <c r="A212" s="30">
        <f t="shared" si="19"/>
        <v>162</v>
      </c>
      <c r="B212" s="17" t="s">
        <v>113</v>
      </c>
      <c r="C212" s="30" t="s">
        <v>166</v>
      </c>
      <c r="D212" s="13">
        <f t="shared" si="20"/>
        <v>2.64</v>
      </c>
      <c r="E212" s="13">
        <f>'Граждане РБ'!E154</f>
        <v>0.6</v>
      </c>
      <c r="F212" s="13">
        <v>3.24</v>
      </c>
    </row>
    <row r="213" spans="1:72" s="107" customFormat="1" ht="15.75">
      <c r="A213" s="30">
        <f t="shared" si="19"/>
        <v>163</v>
      </c>
      <c r="B213" s="17" t="s">
        <v>114</v>
      </c>
      <c r="C213" s="30" t="s">
        <v>166</v>
      </c>
      <c r="D213" s="13">
        <f t="shared" si="20"/>
        <v>2.64</v>
      </c>
      <c r="E213" s="13">
        <f>'Граждане РБ'!E155</f>
        <v>0.6</v>
      </c>
      <c r="F213" s="13">
        <v>3.24</v>
      </c>
    </row>
    <row r="214" spans="1:72" s="107" customFormat="1" ht="15.75">
      <c r="A214" s="30"/>
      <c r="B214" s="41" t="s">
        <v>248</v>
      </c>
      <c r="C214" s="30"/>
      <c r="D214" s="13"/>
      <c r="E214" s="13"/>
      <c r="F214" s="13"/>
    </row>
    <row r="215" spans="1:72" s="107" customFormat="1" ht="31.5">
      <c r="A215" s="30">
        <f>A213+1</f>
        <v>164</v>
      </c>
      <c r="B215" s="17" t="s">
        <v>102</v>
      </c>
      <c r="C215" s="30" t="s">
        <v>166</v>
      </c>
      <c r="D215" s="13">
        <f t="shared" si="20"/>
        <v>5.0199999999999996</v>
      </c>
      <c r="E215" s="13">
        <f>'Граждане РБ'!E157</f>
        <v>4.5</v>
      </c>
      <c r="F215" s="13">
        <v>9.52</v>
      </c>
    </row>
    <row r="216" spans="1:72" s="107" customFormat="1" ht="15.75">
      <c r="A216" s="30">
        <f>A215+1</f>
        <v>165</v>
      </c>
      <c r="B216" s="17" t="str">
        <f>'Граждане РБ'!B158</f>
        <v>Анализ кала на копрограмму</v>
      </c>
      <c r="C216" s="30" t="s">
        <v>166</v>
      </c>
      <c r="D216" s="13">
        <f t="shared" si="20"/>
        <v>14.34</v>
      </c>
      <c r="E216" s="13">
        <f>'Граждане РБ'!E158</f>
        <v>6.14</v>
      </c>
      <c r="F216" s="13">
        <v>20.48</v>
      </c>
    </row>
    <row r="217" spans="1:72" s="107" customFormat="1" ht="15.75">
      <c r="A217" s="30">
        <f t="shared" ref="A217:A219" si="21">A216+1</f>
        <v>166</v>
      </c>
      <c r="B217" s="17" t="s">
        <v>103</v>
      </c>
      <c r="C217" s="30" t="s">
        <v>166</v>
      </c>
      <c r="D217" s="13">
        <f t="shared" si="20"/>
        <v>2.66</v>
      </c>
      <c r="E217" s="13">
        <f>'Граждане РБ'!E159</f>
        <v>2.2599999999999998</v>
      </c>
      <c r="F217" s="13">
        <v>4.92</v>
      </c>
    </row>
    <row r="218" spans="1:72" s="107" customFormat="1" ht="15.75">
      <c r="A218" s="30">
        <f t="shared" si="21"/>
        <v>167</v>
      </c>
      <c r="B218" s="17" t="s">
        <v>104</v>
      </c>
      <c r="C218" s="30" t="s">
        <v>166</v>
      </c>
      <c r="D218" s="13">
        <f t="shared" si="20"/>
        <v>9.11</v>
      </c>
      <c r="E218" s="13">
        <f>'Граждане РБ'!E160</f>
        <v>0.06</v>
      </c>
      <c r="F218" s="13">
        <v>9.17</v>
      </c>
    </row>
    <row r="219" spans="1:72" s="107" customFormat="1" ht="15.75">
      <c r="A219" s="30">
        <f t="shared" si="21"/>
        <v>168</v>
      </c>
      <c r="B219" s="17" t="s">
        <v>210</v>
      </c>
      <c r="C219" s="30" t="s">
        <v>166</v>
      </c>
      <c r="D219" s="13">
        <f t="shared" si="20"/>
        <v>9.1100000000000012</v>
      </c>
      <c r="E219" s="13">
        <f>'Граждане РБ'!E161</f>
        <v>0.1</v>
      </c>
      <c r="F219" s="13">
        <v>9.2100000000000009</v>
      </c>
    </row>
    <row r="220" spans="1:72" s="108" customFormat="1" ht="15.75">
      <c r="A220" s="167" t="s">
        <v>115</v>
      </c>
      <c r="B220" s="168"/>
      <c r="C220" s="168"/>
      <c r="D220" s="168"/>
      <c r="E220" s="168"/>
      <c r="F220" s="169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7"/>
      <c r="AV220" s="107"/>
      <c r="AW220" s="107"/>
      <c r="AX220" s="107"/>
      <c r="AY220" s="107"/>
      <c r="AZ220" s="107"/>
      <c r="BA220" s="107"/>
      <c r="BB220" s="107"/>
      <c r="BC220" s="107"/>
      <c r="BD220" s="107"/>
      <c r="BE220" s="107"/>
      <c r="BF220" s="107"/>
      <c r="BG220" s="107"/>
      <c r="BH220" s="107"/>
      <c r="BI220" s="107"/>
      <c r="BJ220" s="107"/>
      <c r="BK220" s="107"/>
      <c r="BL220" s="107"/>
      <c r="BM220" s="107"/>
      <c r="BN220" s="107"/>
      <c r="BO220" s="107"/>
      <c r="BP220" s="107"/>
      <c r="BQ220" s="107"/>
      <c r="BR220" s="107"/>
      <c r="BS220" s="107"/>
      <c r="BT220" s="107"/>
    </row>
    <row r="221" spans="1:72" s="108" customFormat="1" ht="15.75">
      <c r="A221" s="75"/>
      <c r="B221" s="75" t="s">
        <v>219</v>
      </c>
      <c r="C221" s="97"/>
      <c r="D221" s="102"/>
      <c r="E221" s="102"/>
      <c r="F221" s="90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7"/>
      <c r="AY221" s="107"/>
      <c r="AZ221" s="107"/>
      <c r="BA221" s="107"/>
      <c r="BB221" s="107"/>
      <c r="BC221" s="107"/>
      <c r="BD221" s="107"/>
      <c r="BE221" s="107"/>
      <c r="BF221" s="107"/>
      <c r="BG221" s="107"/>
      <c r="BH221" s="107"/>
      <c r="BI221" s="107"/>
      <c r="BJ221" s="107"/>
      <c r="BK221" s="107"/>
      <c r="BL221" s="107"/>
      <c r="BM221" s="107"/>
      <c r="BN221" s="107"/>
      <c r="BO221" s="107"/>
      <c r="BP221" s="107"/>
      <c r="BQ221" s="107"/>
      <c r="BR221" s="107"/>
      <c r="BS221" s="107"/>
      <c r="BT221" s="107"/>
    </row>
    <row r="222" spans="1:72" s="109" customFormat="1" ht="15.75">
      <c r="A222" s="30">
        <f>A219+1</f>
        <v>169</v>
      </c>
      <c r="B222" s="14" t="s">
        <v>116</v>
      </c>
      <c r="C222" s="31" t="s">
        <v>167</v>
      </c>
      <c r="D222" s="86">
        <f>F222</f>
        <v>7.77</v>
      </c>
      <c r="E222" s="13" t="s">
        <v>224</v>
      </c>
      <c r="F222" s="86">
        <v>7.77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7"/>
      <c r="AV222" s="107"/>
      <c r="AW222" s="107"/>
      <c r="AX222" s="107"/>
      <c r="AY222" s="107"/>
      <c r="AZ222" s="107"/>
      <c r="BA222" s="107"/>
      <c r="BB222" s="107"/>
      <c r="BC222" s="107"/>
      <c r="BD222" s="107"/>
      <c r="BE222" s="107"/>
      <c r="BF222" s="107"/>
      <c r="BG222" s="107"/>
      <c r="BH222" s="107"/>
      <c r="BI222" s="107"/>
      <c r="BJ222" s="107"/>
      <c r="BK222" s="107"/>
      <c r="BL222" s="107"/>
      <c r="BM222" s="107"/>
      <c r="BN222" s="107"/>
      <c r="BO222" s="107"/>
      <c r="BP222" s="107"/>
      <c r="BQ222" s="107"/>
      <c r="BR222" s="107"/>
      <c r="BS222" s="107"/>
      <c r="BT222" s="107"/>
    </row>
    <row r="223" spans="1:72" s="109" customFormat="1" ht="15.75">
      <c r="A223" s="30">
        <f>A222+1</f>
        <v>170</v>
      </c>
      <c r="B223" s="18" t="s">
        <v>117</v>
      </c>
      <c r="C223" s="31" t="s">
        <v>167</v>
      </c>
      <c r="D223" s="86">
        <f t="shared" ref="D223:D227" si="22">F223</f>
        <v>11.38</v>
      </c>
      <c r="E223" s="13" t="s">
        <v>224</v>
      </c>
      <c r="F223" s="86">
        <v>11.38</v>
      </c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  <c r="AX223" s="107"/>
      <c r="AY223" s="107"/>
      <c r="AZ223" s="107"/>
      <c r="BA223" s="107"/>
      <c r="BB223" s="107"/>
      <c r="BC223" s="107"/>
      <c r="BD223" s="107"/>
      <c r="BE223" s="107"/>
      <c r="BF223" s="107"/>
      <c r="BG223" s="107"/>
      <c r="BH223" s="107"/>
      <c r="BI223" s="107"/>
      <c r="BJ223" s="107"/>
      <c r="BK223" s="107"/>
      <c r="BL223" s="107"/>
      <c r="BM223" s="107"/>
      <c r="BN223" s="107"/>
      <c r="BO223" s="107"/>
      <c r="BP223" s="107"/>
      <c r="BQ223" s="107"/>
      <c r="BR223" s="107"/>
      <c r="BS223" s="107"/>
      <c r="BT223" s="107"/>
    </row>
    <row r="224" spans="1:72" s="109" customFormat="1" ht="15.75">
      <c r="A224" s="30">
        <f>A223+1</f>
        <v>171</v>
      </c>
      <c r="B224" s="10" t="s">
        <v>118</v>
      </c>
      <c r="C224" s="31" t="s">
        <v>167</v>
      </c>
      <c r="D224" s="86">
        <f t="shared" si="22"/>
        <v>15.26</v>
      </c>
      <c r="E224" s="13" t="s">
        <v>224</v>
      </c>
      <c r="F224" s="86">
        <v>15.26</v>
      </c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7"/>
      <c r="AV224" s="107"/>
      <c r="AW224" s="107"/>
      <c r="AX224" s="107"/>
      <c r="AY224" s="107"/>
      <c r="AZ224" s="107"/>
      <c r="BA224" s="107"/>
      <c r="BB224" s="107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7"/>
      <c r="BN224" s="107"/>
      <c r="BO224" s="107"/>
      <c r="BP224" s="107"/>
      <c r="BQ224" s="107"/>
      <c r="BR224" s="107"/>
      <c r="BS224" s="107"/>
      <c r="BT224" s="107"/>
    </row>
    <row r="225" spans="1:72" s="109" customFormat="1" ht="15.75">
      <c r="A225" s="30">
        <f t="shared" ref="A225:A240" si="23">A224+1</f>
        <v>172</v>
      </c>
      <c r="B225" s="10" t="s">
        <v>119</v>
      </c>
      <c r="C225" s="31" t="s">
        <v>167</v>
      </c>
      <c r="D225" s="86">
        <f t="shared" si="22"/>
        <v>15.26</v>
      </c>
      <c r="E225" s="13" t="s">
        <v>224</v>
      </c>
      <c r="F225" s="86">
        <v>15.26</v>
      </c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7"/>
      <c r="AV225" s="107"/>
      <c r="AW225" s="107"/>
      <c r="AX225" s="107"/>
      <c r="AY225" s="107"/>
      <c r="AZ225" s="107"/>
      <c r="BA225" s="107"/>
      <c r="BB225" s="107"/>
      <c r="BC225" s="107"/>
      <c r="BD225" s="107"/>
      <c r="BE225" s="107"/>
      <c r="BF225" s="107"/>
      <c r="BG225" s="107"/>
      <c r="BH225" s="107"/>
      <c r="BI225" s="107"/>
      <c r="BJ225" s="107"/>
      <c r="BK225" s="107"/>
      <c r="BL225" s="107"/>
      <c r="BM225" s="107"/>
      <c r="BN225" s="107"/>
      <c r="BO225" s="107"/>
      <c r="BP225" s="107"/>
      <c r="BQ225" s="107"/>
      <c r="BR225" s="107"/>
      <c r="BS225" s="107"/>
      <c r="BT225" s="107"/>
    </row>
    <row r="226" spans="1:72" s="109" customFormat="1" ht="15.75">
      <c r="A226" s="30">
        <f t="shared" si="23"/>
        <v>173</v>
      </c>
      <c r="B226" s="10" t="s">
        <v>120</v>
      </c>
      <c r="C226" s="31" t="s">
        <v>167</v>
      </c>
      <c r="D226" s="86">
        <f t="shared" si="22"/>
        <v>7.77</v>
      </c>
      <c r="E226" s="13" t="s">
        <v>224</v>
      </c>
      <c r="F226" s="86">
        <v>7.77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7"/>
      <c r="AY226" s="107"/>
      <c r="AZ226" s="107"/>
      <c r="BA226" s="107"/>
      <c r="BB226" s="107"/>
      <c r="BC226" s="107"/>
      <c r="BD226" s="107"/>
      <c r="BE226" s="107"/>
      <c r="BF226" s="107"/>
      <c r="BG226" s="107"/>
      <c r="BH226" s="107"/>
      <c r="BI226" s="107"/>
      <c r="BJ226" s="107"/>
      <c r="BK226" s="107"/>
      <c r="BL226" s="107"/>
      <c r="BM226" s="107"/>
      <c r="BN226" s="107"/>
      <c r="BO226" s="107"/>
      <c r="BP226" s="107"/>
      <c r="BQ226" s="107"/>
      <c r="BR226" s="107"/>
      <c r="BS226" s="107"/>
      <c r="BT226" s="107"/>
    </row>
    <row r="227" spans="1:72" s="109" customFormat="1" ht="15.75">
      <c r="A227" s="30">
        <f t="shared" si="23"/>
        <v>174</v>
      </c>
      <c r="B227" s="10" t="s">
        <v>121</v>
      </c>
      <c r="C227" s="31" t="s">
        <v>167</v>
      </c>
      <c r="D227" s="86">
        <f t="shared" si="22"/>
        <v>3.12</v>
      </c>
      <c r="E227" s="13" t="s">
        <v>224</v>
      </c>
      <c r="F227" s="86">
        <v>3.12</v>
      </c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7"/>
      <c r="AV227" s="107"/>
      <c r="AW227" s="107"/>
      <c r="AX227" s="107"/>
      <c r="AY227" s="107"/>
      <c r="AZ227" s="107"/>
      <c r="BA227" s="107"/>
      <c r="BB227" s="107"/>
      <c r="BC227" s="107"/>
      <c r="BD227" s="107"/>
      <c r="BE227" s="107"/>
      <c r="BF227" s="107"/>
      <c r="BG227" s="107"/>
      <c r="BH227" s="107"/>
      <c r="BI227" s="107"/>
      <c r="BJ227" s="107"/>
      <c r="BK227" s="107"/>
      <c r="BL227" s="107"/>
      <c r="BM227" s="107"/>
      <c r="BN227" s="107"/>
      <c r="BO227" s="107"/>
      <c r="BP227" s="107"/>
      <c r="BQ227" s="107"/>
      <c r="BR227" s="107"/>
      <c r="BS227" s="107"/>
      <c r="BT227" s="107"/>
    </row>
    <row r="228" spans="1:72" s="109" customFormat="1" ht="15.75">
      <c r="A228" s="30"/>
      <c r="B228" s="101" t="s">
        <v>212</v>
      </c>
      <c r="C228" s="31"/>
      <c r="D228" s="91"/>
      <c r="E228" s="13"/>
      <c r="F228" s="86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  <c r="AX228" s="107"/>
      <c r="AY228" s="107"/>
      <c r="AZ228" s="107"/>
      <c r="BA228" s="107"/>
      <c r="BB228" s="107"/>
      <c r="BC228" s="107"/>
      <c r="BD228" s="107"/>
      <c r="BE228" s="107"/>
      <c r="BF228" s="107"/>
      <c r="BG228" s="107"/>
      <c r="BH228" s="107"/>
      <c r="BI228" s="107"/>
      <c r="BJ228" s="107"/>
      <c r="BK228" s="107"/>
      <c r="BL228" s="107"/>
      <c r="BM228" s="107"/>
      <c r="BN228" s="107"/>
      <c r="BO228" s="107"/>
      <c r="BP228" s="107"/>
      <c r="BQ228" s="107"/>
      <c r="BR228" s="107"/>
      <c r="BS228" s="107"/>
      <c r="BT228" s="107"/>
    </row>
    <row r="229" spans="1:72" s="109" customFormat="1" ht="15.75">
      <c r="A229" s="30">
        <f>A227+1</f>
        <v>175</v>
      </c>
      <c r="B229" s="10" t="s">
        <v>122</v>
      </c>
      <c r="C229" s="31" t="s">
        <v>167</v>
      </c>
      <c r="D229" s="12">
        <f>F229</f>
        <v>3.45</v>
      </c>
      <c r="E229" s="13" t="s">
        <v>224</v>
      </c>
      <c r="F229" s="86">
        <v>3.45</v>
      </c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7"/>
      <c r="AV229" s="107"/>
      <c r="AW229" s="107"/>
      <c r="AX229" s="107"/>
      <c r="AY229" s="107"/>
      <c r="AZ229" s="107"/>
      <c r="BA229" s="107"/>
      <c r="BB229" s="107"/>
      <c r="BC229" s="107"/>
      <c r="BD229" s="107"/>
      <c r="BE229" s="107"/>
      <c r="BF229" s="107"/>
      <c r="BG229" s="107"/>
      <c r="BH229" s="107"/>
      <c r="BI229" s="107"/>
      <c r="BJ229" s="107"/>
      <c r="BK229" s="107"/>
      <c r="BL229" s="107"/>
      <c r="BM229" s="107"/>
      <c r="BN229" s="107"/>
      <c r="BO229" s="107"/>
      <c r="BP229" s="107"/>
      <c r="BQ229" s="107"/>
      <c r="BR229" s="107"/>
      <c r="BS229" s="107"/>
      <c r="BT229" s="107"/>
    </row>
    <row r="230" spans="1:72" s="109" customFormat="1" ht="15.75">
      <c r="A230" s="30">
        <f t="shared" si="23"/>
        <v>176</v>
      </c>
      <c r="B230" s="10" t="s">
        <v>123</v>
      </c>
      <c r="C230" s="31" t="s">
        <v>167</v>
      </c>
      <c r="D230" s="12">
        <f t="shared" ref="D230:D232" si="24">F230</f>
        <v>6.17</v>
      </c>
      <c r="E230" s="13" t="s">
        <v>224</v>
      </c>
      <c r="F230" s="86">
        <v>6.17</v>
      </c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7"/>
      <c r="AV230" s="107"/>
      <c r="AW230" s="107"/>
      <c r="AX230" s="107"/>
      <c r="AY230" s="107"/>
      <c r="AZ230" s="107"/>
      <c r="BA230" s="107"/>
      <c r="BB230" s="107"/>
      <c r="BC230" s="107"/>
      <c r="BD230" s="107"/>
      <c r="BE230" s="107"/>
      <c r="BF230" s="107"/>
      <c r="BG230" s="107"/>
      <c r="BH230" s="107"/>
      <c r="BI230" s="107"/>
      <c r="BJ230" s="107"/>
      <c r="BK230" s="107"/>
      <c r="BL230" s="107"/>
      <c r="BM230" s="107"/>
      <c r="BN230" s="107"/>
      <c r="BO230" s="107"/>
      <c r="BP230" s="107"/>
      <c r="BQ230" s="107"/>
      <c r="BR230" s="107"/>
      <c r="BS230" s="107"/>
      <c r="BT230" s="107"/>
    </row>
    <row r="231" spans="1:72" s="109" customFormat="1" ht="15.75">
      <c r="A231" s="30">
        <f t="shared" si="23"/>
        <v>177</v>
      </c>
      <c r="B231" s="10" t="s">
        <v>222</v>
      </c>
      <c r="C231" s="31" t="s">
        <v>167</v>
      </c>
      <c r="D231" s="12">
        <f t="shared" si="24"/>
        <v>6.93</v>
      </c>
      <c r="E231" s="13" t="s">
        <v>224</v>
      </c>
      <c r="F231" s="86">
        <v>6.93</v>
      </c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7"/>
      <c r="AY231" s="107"/>
      <c r="AZ231" s="107"/>
      <c r="BA231" s="107"/>
      <c r="BB231" s="107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7"/>
      <c r="BM231" s="107"/>
      <c r="BN231" s="107"/>
      <c r="BO231" s="107"/>
      <c r="BP231" s="107"/>
      <c r="BQ231" s="107"/>
      <c r="BR231" s="107"/>
      <c r="BS231" s="107"/>
      <c r="BT231" s="107"/>
    </row>
    <row r="232" spans="1:72" s="109" customFormat="1" ht="15.75">
      <c r="A232" s="30">
        <f t="shared" si="23"/>
        <v>178</v>
      </c>
      <c r="B232" s="10" t="s">
        <v>125</v>
      </c>
      <c r="C232" s="31" t="s">
        <v>167</v>
      </c>
      <c r="D232" s="12">
        <f t="shared" si="24"/>
        <v>6.25</v>
      </c>
      <c r="E232" s="13" t="s">
        <v>224</v>
      </c>
      <c r="F232" s="86">
        <v>6.25</v>
      </c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7"/>
      <c r="AV232" s="107"/>
      <c r="AW232" s="107"/>
      <c r="AX232" s="107"/>
      <c r="AY232" s="107"/>
      <c r="AZ232" s="107"/>
      <c r="BA232" s="107"/>
      <c r="BB232" s="107"/>
      <c r="BC232" s="107"/>
      <c r="BD232" s="107"/>
      <c r="BE232" s="107"/>
      <c r="BF232" s="107"/>
      <c r="BG232" s="107"/>
      <c r="BH232" s="107"/>
      <c r="BI232" s="107"/>
      <c r="BJ232" s="107"/>
      <c r="BK232" s="107"/>
      <c r="BL232" s="107"/>
      <c r="BM232" s="107"/>
      <c r="BN232" s="107"/>
      <c r="BO232" s="107"/>
      <c r="BP232" s="107"/>
      <c r="BQ232" s="107"/>
      <c r="BR232" s="107"/>
      <c r="BS232" s="107"/>
      <c r="BT232" s="107"/>
    </row>
    <row r="233" spans="1:72" s="109" customFormat="1" ht="15.75">
      <c r="A233" s="30"/>
      <c r="B233" s="191" t="s">
        <v>213</v>
      </c>
      <c r="C233" s="192"/>
      <c r="D233" s="193"/>
      <c r="E233" s="13"/>
      <c r="F233" s="85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7"/>
      <c r="AY233" s="107"/>
      <c r="AZ233" s="107"/>
      <c r="BA233" s="107"/>
      <c r="BB233" s="107"/>
      <c r="BC233" s="107"/>
      <c r="BD233" s="107"/>
      <c r="BE233" s="107"/>
      <c r="BF233" s="107"/>
      <c r="BG233" s="107"/>
      <c r="BH233" s="107"/>
      <c r="BI233" s="107"/>
      <c r="BJ233" s="107"/>
      <c r="BK233" s="107"/>
      <c r="BL233" s="107"/>
      <c r="BM233" s="107"/>
      <c r="BN233" s="107"/>
      <c r="BO233" s="107"/>
      <c r="BP233" s="107"/>
      <c r="BQ233" s="107"/>
      <c r="BR233" s="107"/>
      <c r="BS233" s="107"/>
      <c r="BT233" s="107"/>
    </row>
    <row r="234" spans="1:72" s="109" customFormat="1" ht="15.75">
      <c r="A234" s="30">
        <f>A232+1</f>
        <v>179</v>
      </c>
      <c r="B234" s="10" t="s">
        <v>126</v>
      </c>
      <c r="C234" s="31" t="s">
        <v>167</v>
      </c>
      <c r="D234" s="86">
        <f>F234</f>
        <v>6.25</v>
      </c>
      <c r="E234" s="13" t="s">
        <v>224</v>
      </c>
      <c r="F234" s="86">
        <v>6.25</v>
      </c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7"/>
      <c r="AV234" s="107"/>
      <c r="AW234" s="107"/>
      <c r="AX234" s="107"/>
      <c r="AY234" s="107"/>
      <c r="AZ234" s="107"/>
      <c r="BA234" s="107"/>
      <c r="BB234" s="107"/>
      <c r="BC234" s="107"/>
      <c r="BD234" s="107"/>
      <c r="BE234" s="107"/>
      <c r="BF234" s="107"/>
      <c r="BG234" s="107"/>
      <c r="BH234" s="107"/>
      <c r="BI234" s="107"/>
      <c r="BJ234" s="107"/>
      <c r="BK234" s="107"/>
      <c r="BL234" s="107"/>
      <c r="BM234" s="107"/>
      <c r="BN234" s="107"/>
      <c r="BO234" s="107"/>
      <c r="BP234" s="107"/>
      <c r="BQ234" s="107"/>
      <c r="BR234" s="107"/>
      <c r="BS234" s="107"/>
      <c r="BT234" s="107"/>
    </row>
    <row r="235" spans="1:72" s="109" customFormat="1" ht="15.75">
      <c r="A235" s="30">
        <f>A234+1</f>
        <v>180</v>
      </c>
      <c r="B235" s="10" t="s">
        <v>127</v>
      </c>
      <c r="C235" s="31" t="s">
        <v>167</v>
      </c>
      <c r="D235" s="86">
        <f>F235</f>
        <v>15.22</v>
      </c>
      <c r="E235" s="13" t="s">
        <v>224</v>
      </c>
      <c r="F235" s="86">
        <v>15.22</v>
      </c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7"/>
      <c r="AV235" s="107"/>
      <c r="AW235" s="107"/>
      <c r="AX235" s="107"/>
      <c r="AY235" s="107"/>
      <c r="AZ235" s="107"/>
      <c r="BA235" s="107"/>
      <c r="BB235" s="107"/>
      <c r="BC235" s="107"/>
      <c r="BD235" s="107"/>
      <c r="BE235" s="107"/>
      <c r="BF235" s="107"/>
      <c r="BG235" s="107"/>
      <c r="BH235" s="107"/>
      <c r="BI235" s="107"/>
      <c r="BJ235" s="107"/>
      <c r="BK235" s="107"/>
      <c r="BL235" s="107"/>
      <c r="BM235" s="107"/>
      <c r="BN235" s="107"/>
      <c r="BO235" s="107"/>
      <c r="BP235" s="107"/>
      <c r="BQ235" s="107"/>
      <c r="BR235" s="107"/>
      <c r="BS235" s="107"/>
      <c r="BT235" s="107"/>
    </row>
    <row r="236" spans="1:72" s="109" customFormat="1" ht="15.75">
      <c r="A236" s="30">
        <f t="shared" ref="A236:A237" si="25">A235+1</f>
        <v>181</v>
      </c>
      <c r="B236" s="10" t="s">
        <v>291</v>
      </c>
      <c r="C236" s="31" t="s">
        <v>167</v>
      </c>
      <c r="D236" s="86">
        <f>F236-E236</f>
        <v>16.77</v>
      </c>
      <c r="E236" s="13">
        <f>'Граждане РБ'!E178</f>
        <v>0.06</v>
      </c>
      <c r="F236" s="71">
        <v>16.829999999999998</v>
      </c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07"/>
      <c r="AX236" s="107"/>
      <c r="AY236" s="107"/>
      <c r="AZ236" s="107"/>
      <c r="BA236" s="107"/>
      <c r="BB236" s="107"/>
      <c r="BC236" s="107"/>
      <c r="BD236" s="107"/>
      <c r="BE236" s="107"/>
      <c r="BF236" s="107"/>
      <c r="BG236" s="107"/>
      <c r="BH236" s="107"/>
      <c r="BI236" s="107"/>
      <c r="BJ236" s="107"/>
      <c r="BK236" s="107"/>
      <c r="BL236" s="107"/>
      <c r="BM236" s="107"/>
      <c r="BN236" s="107"/>
      <c r="BO236" s="107"/>
      <c r="BP236" s="107"/>
      <c r="BQ236" s="107"/>
      <c r="BR236" s="107"/>
      <c r="BS236" s="107"/>
      <c r="BT236" s="107"/>
    </row>
    <row r="237" spans="1:72" s="109" customFormat="1" ht="15.75">
      <c r="A237" s="30">
        <f t="shared" si="25"/>
        <v>182</v>
      </c>
      <c r="B237" s="10" t="s">
        <v>275</v>
      </c>
      <c r="C237" s="31" t="s">
        <v>167</v>
      </c>
      <c r="D237" s="86">
        <f>F237-E237</f>
        <v>12.469999999999999</v>
      </c>
      <c r="E237" s="13">
        <f>'Граждане РБ'!E179</f>
        <v>1.62</v>
      </c>
      <c r="F237" s="71">
        <v>14.09</v>
      </c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  <c r="AX237" s="107"/>
      <c r="AY237" s="107"/>
      <c r="AZ237" s="107"/>
      <c r="BA237" s="107"/>
      <c r="BB237" s="107"/>
      <c r="BC237" s="107"/>
      <c r="BD237" s="107"/>
    </row>
    <row r="238" spans="1:72" s="109" customFormat="1" ht="15.75">
      <c r="A238" s="30"/>
      <c r="B238" s="101" t="s">
        <v>214</v>
      </c>
      <c r="C238" s="31"/>
      <c r="D238" s="13"/>
      <c r="E238" s="13"/>
      <c r="F238" s="13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7"/>
      <c r="AV238" s="107"/>
      <c r="AW238" s="107"/>
      <c r="AX238" s="107"/>
      <c r="AY238" s="107"/>
      <c r="AZ238" s="107"/>
      <c r="BA238" s="107"/>
      <c r="BB238" s="107"/>
      <c r="BC238" s="107"/>
      <c r="BD238" s="107"/>
      <c r="BE238" s="107"/>
      <c r="BF238" s="107"/>
      <c r="BG238" s="107"/>
      <c r="BH238" s="107"/>
      <c r="BI238" s="107"/>
      <c r="BJ238" s="107"/>
      <c r="BK238" s="107"/>
      <c r="BL238" s="107"/>
      <c r="BM238" s="107"/>
      <c r="BN238" s="107"/>
      <c r="BO238" s="107"/>
      <c r="BP238" s="107"/>
      <c r="BQ238" s="107"/>
      <c r="BR238" s="107"/>
      <c r="BS238" s="107"/>
      <c r="BT238" s="107"/>
    </row>
    <row r="239" spans="1:72" s="109" customFormat="1" ht="17.25" customHeight="1">
      <c r="A239" s="30">
        <f>A237+1</f>
        <v>183</v>
      </c>
      <c r="B239" s="10" t="s">
        <v>128</v>
      </c>
      <c r="C239" s="31" t="s">
        <v>167</v>
      </c>
      <c r="D239" s="13">
        <f>F239</f>
        <v>5.9</v>
      </c>
      <c r="E239" s="13" t="s">
        <v>224</v>
      </c>
      <c r="F239" s="86">
        <v>5.9</v>
      </c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7"/>
      <c r="AV239" s="107"/>
      <c r="AW239" s="107"/>
      <c r="AX239" s="107"/>
      <c r="AY239" s="107"/>
      <c r="AZ239" s="107"/>
      <c r="BA239" s="107"/>
      <c r="BB239" s="107"/>
      <c r="BC239" s="107"/>
      <c r="BD239" s="107"/>
      <c r="BE239" s="107"/>
      <c r="BF239" s="107"/>
      <c r="BG239" s="107"/>
      <c r="BH239" s="107"/>
      <c r="BI239" s="107"/>
      <c r="BJ239" s="107"/>
      <c r="BK239" s="107"/>
      <c r="BL239" s="107"/>
      <c r="BM239" s="107"/>
      <c r="BN239" s="107"/>
      <c r="BO239" s="107"/>
      <c r="BP239" s="107"/>
      <c r="BQ239" s="107"/>
      <c r="BR239" s="107"/>
      <c r="BS239" s="107"/>
      <c r="BT239" s="107"/>
    </row>
    <row r="240" spans="1:72" s="109" customFormat="1" ht="15.75">
      <c r="A240" s="30">
        <f t="shared" si="23"/>
        <v>184</v>
      </c>
      <c r="B240" s="10" t="s">
        <v>129</v>
      </c>
      <c r="C240" s="31" t="s">
        <v>167</v>
      </c>
      <c r="D240" s="13">
        <f t="shared" ref="D240:D243" si="26">F240</f>
        <v>6.98</v>
      </c>
      <c r="E240" s="13" t="s">
        <v>224</v>
      </c>
      <c r="F240" s="86">
        <v>6.98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7"/>
      <c r="AV240" s="107"/>
      <c r="AW240" s="107"/>
      <c r="AX240" s="107"/>
      <c r="AY240" s="107"/>
      <c r="AZ240" s="107"/>
      <c r="BA240" s="107"/>
      <c r="BB240" s="107"/>
      <c r="BC240" s="107"/>
      <c r="BD240" s="107"/>
      <c r="BE240" s="107"/>
      <c r="BF240" s="107"/>
      <c r="BG240" s="107"/>
      <c r="BH240" s="107"/>
      <c r="BI240" s="107"/>
      <c r="BJ240" s="107"/>
      <c r="BK240" s="107"/>
      <c r="BL240" s="107"/>
      <c r="BM240" s="107"/>
      <c r="BN240" s="107"/>
      <c r="BO240" s="107"/>
      <c r="BP240" s="107"/>
      <c r="BQ240" s="107"/>
      <c r="BR240" s="107"/>
      <c r="BS240" s="107"/>
      <c r="BT240" s="107"/>
    </row>
    <row r="241" spans="1:72" s="109" customFormat="1" ht="15.75">
      <c r="A241" s="30"/>
      <c r="B241" s="101" t="s">
        <v>215</v>
      </c>
      <c r="C241" s="31"/>
      <c r="D241" s="13"/>
      <c r="E241" s="13"/>
      <c r="F241" s="13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7"/>
      <c r="AY241" s="107"/>
      <c r="AZ241" s="107"/>
      <c r="BA241" s="107"/>
      <c r="BB241" s="107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7"/>
      <c r="BM241" s="107"/>
      <c r="BN241" s="107"/>
      <c r="BO241" s="107"/>
      <c r="BP241" s="107"/>
      <c r="BQ241" s="107"/>
      <c r="BR241" s="107"/>
      <c r="BS241" s="107"/>
      <c r="BT241" s="107"/>
    </row>
    <row r="242" spans="1:72" s="109" customFormat="1" ht="15.75">
      <c r="A242" s="30">
        <f>A240+1</f>
        <v>185</v>
      </c>
      <c r="B242" s="10" t="s">
        <v>130</v>
      </c>
      <c r="C242" s="31" t="s">
        <v>167</v>
      </c>
      <c r="D242" s="13">
        <f t="shared" si="26"/>
        <v>15.28</v>
      </c>
      <c r="E242" s="13" t="s">
        <v>224</v>
      </c>
      <c r="F242" s="86">
        <v>15.28</v>
      </c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7"/>
      <c r="AV242" s="107"/>
      <c r="AW242" s="107"/>
      <c r="AX242" s="107"/>
      <c r="AY242" s="107"/>
      <c r="AZ242" s="107"/>
      <c r="BA242" s="107"/>
      <c r="BB242" s="107"/>
      <c r="BC242" s="107"/>
      <c r="BD242" s="107"/>
      <c r="BE242" s="107"/>
      <c r="BF242" s="107"/>
      <c r="BG242" s="107"/>
      <c r="BH242" s="107"/>
      <c r="BI242" s="107"/>
      <c r="BJ242" s="107"/>
      <c r="BK242" s="107"/>
      <c r="BL242" s="107"/>
      <c r="BM242" s="107"/>
      <c r="BN242" s="107"/>
      <c r="BO242" s="107"/>
      <c r="BP242" s="107"/>
      <c r="BQ242" s="107"/>
      <c r="BR242" s="107"/>
      <c r="BS242" s="107"/>
      <c r="BT242" s="107"/>
    </row>
    <row r="243" spans="1:72" s="109" customFormat="1" ht="15.75">
      <c r="A243" s="30">
        <f>A242+1</f>
        <v>186</v>
      </c>
      <c r="B243" s="10" t="s">
        <v>229</v>
      </c>
      <c r="C243" s="31" t="s">
        <v>167</v>
      </c>
      <c r="D243" s="13">
        <f t="shared" si="26"/>
        <v>7.12</v>
      </c>
      <c r="E243" s="13" t="s">
        <v>224</v>
      </c>
      <c r="F243" s="86">
        <v>7.12</v>
      </c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7"/>
      <c r="AV243" s="107"/>
      <c r="AW243" s="107"/>
      <c r="AX243" s="107"/>
      <c r="AY243" s="107"/>
      <c r="AZ243" s="107"/>
      <c r="BA243" s="107"/>
      <c r="BB243" s="107"/>
      <c r="BC243" s="107"/>
      <c r="BD243" s="107"/>
      <c r="BE243" s="107"/>
      <c r="BF243" s="107"/>
      <c r="BG243" s="107"/>
      <c r="BH243" s="107"/>
      <c r="BI243" s="107"/>
      <c r="BJ243" s="107"/>
      <c r="BK243" s="107"/>
      <c r="BL243" s="107"/>
      <c r="BM243" s="107"/>
      <c r="BN243" s="107"/>
      <c r="BO243" s="107"/>
      <c r="BP243" s="107"/>
      <c r="BQ243" s="107"/>
      <c r="BR243" s="107"/>
      <c r="BS243" s="107"/>
      <c r="BT243" s="107"/>
    </row>
    <row r="244" spans="1:72" s="108" customFormat="1" ht="15.75">
      <c r="A244" s="163" t="s">
        <v>282</v>
      </c>
      <c r="B244" s="163"/>
      <c r="C244" s="163"/>
      <c r="D244" s="163"/>
      <c r="E244" s="163"/>
      <c r="F244" s="163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7"/>
      <c r="AX244" s="107"/>
      <c r="AY244" s="107"/>
      <c r="AZ244" s="107"/>
      <c r="BA244" s="107"/>
      <c r="BB244" s="107"/>
      <c r="BC244" s="107"/>
      <c r="BD244" s="107"/>
    </row>
    <row r="245" spans="1:72" s="108" customFormat="1" ht="15.75">
      <c r="A245" s="130"/>
      <c r="B245" s="132" t="s">
        <v>289</v>
      </c>
      <c r="C245" s="130"/>
      <c r="D245" s="130"/>
      <c r="E245" s="130"/>
      <c r="F245" s="130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7"/>
      <c r="BB245" s="107"/>
      <c r="BC245" s="107"/>
      <c r="BD245" s="107"/>
    </row>
    <row r="246" spans="1:72" s="109" customFormat="1" ht="15.75">
      <c r="A246" s="30">
        <f>A243+1</f>
        <v>187</v>
      </c>
      <c r="B246" s="10" t="s">
        <v>287</v>
      </c>
      <c r="C246" s="63" t="s">
        <v>161</v>
      </c>
      <c r="D246" s="12">
        <f>F246</f>
        <v>29.39</v>
      </c>
      <c r="E246" s="12" t="s">
        <v>224</v>
      </c>
      <c r="F246" s="12">
        <v>29.39</v>
      </c>
      <c r="G246" s="107"/>
      <c r="H246" s="126"/>
      <c r="I246" s="126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  <c r="AW246" s="107"/>
      <c r="AX246" s="107"/>
      <c r="AY246" s="107"/>
      <c r="AZ246" s="107"/>
      <c r="BA246" s="107"/>
      <c r="BB246" s="107"/>
      <c r="BC246" s="107"/>
      <c r="BD246" s="107"/>
    </row>
    <row r="247" spans="1:72" s="109" customFormat="1" ht="15.75">
      <c r="A247" s="30">
        <f>A246+1</f>
        <v>188</v>
      </c>
      <c r="B247" s="10" t="s">
        <v>288</v>
      </c>
      <c r="C247" s="63" t="s">
        <v>161</v>
      </c>
      <c r="D247" s="12">
        <f>F247</f>
        <v>15.84</v>
      </c>
      <c r="E247" s="12" t="s">
        <v>224</v>
      </c>
      <c r="F247" s="12">
        <v>15.84</v>
      </c>
      <c r="G247" s="107"/>
      <c r="H247" s="126"/>
      <c r="I247" s="126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7"/>
      <c r="AY247" s="107"/>
      <c r="AZ247" s="107"/>
      <c r="BA247" s="107"/>
      <c r="BB247" s="107"/>
      <c r="BC247" s="107"/>
      <c r="BD247" s="107"/>
    </row>
    <row r="248" spans="1:72" s="109" customFormat="1" ht="15.75">
      <c r="A248" s="30"/>
      <c r="B248" s="131" t="s">
        <v>290</v>
      </c>
      <c r="C248" s="63"/>
      <c r="D248" s="12"/>
      <c r="E248" s="12"/>
      <c r="F248" s="12"/>
      <c r="G248" s="107"/>
      <c r="H248" s="126"/>
      <c r="I248" s="126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7"/>
      <c r="AV248" s="107"/>
      <c r="AW248" s="107"/>
      <c r="AX248" s="107"/>
      <c r="AY248" s="107"/>
      <c r="AZ248" s="107"/>
      <c r="BA248" s="107"/>
      <c r="BB248" s="107"/>
      <c r="BC248" s="107"/>
      <c r="BD248" s="107"/>
    </row>
    <row r="249" spans="1:72" customFormat="1" ht="15.75">
      <c r="A249" s="30">
        <f>A247+1</f>
        <v>189</v>
      </c>
      <c r="B249" s="62" t="s">
        <v>283</v>
      </c>
      <c r="C249" s="63" t="s">
        <v>167</v>
      </c>
      <c r="D249" s="12">
        <f>F249-E249</f>
        <v>29.77</v>
      </c>
      <c r="E249" s="12">
        <f>'Граждане РБ'!E191</f>
        <v>0.17</v>
      </c>
      <c r="F249" s="12">
        <v>29.94</v>
      </c>
    </row>
    <row r="250" spans="1:72" customFormat="1" ht="15.75">
      <c r="A250" s="30">
        <f>A249+1</f>
        <v>190</v>
      </c>
      <c r="B250" s="62" t="s">
        <v>295</v>
      </c>
      <c r="C250" s="63" t="s">
        <v>167</v>
      </c>
      <c r="D250" s="12">
        <f>F250-E250</f>
        <v>29.830000000000002</v>
      </c>
      <c r="E250" s="12">
        <f>'Граждане РБ'!E192</f>
        <v>0.97</v>
      </c>
      <c r="F250" s="12">
        <v>30.8</v>
      </c>
    </row>
    <row r="251" spans="1:72" customFormat="1" ht="15.75">
      <c r="A251" s="30">
        <f>A249+1</f>
        <v>190</v>
      </c>
      <c r="B251" s="62" t="s">
        <v>284</v>
      </c>
      <c r="C251" s="63" t="s">
        <v>285</v>
      </c>
      <c r="D251" s="12" t="s">
        <v>224</v>
      </c>
      <c r="E251" s="12">
        <f>'Граждане РБ'!E193</f>
        <v>0.19</v>
      </c>
      <c r="F251" s="12">
        <f>E251</f>
        <v>0.19</v>
      </c>
    </row>
    <row r="252" spans="1:72" customFormat="1" ht="15.75">
      <c r="A252" s="30">
        <f t="shared" ref="A252:A253" si="27">A251+1</f>
        <v>191</v>
      </c>
      <c r="B252" s="62" t="s">
        <v>286</v>
      </c>
      <c r="C252" s="63" t="s">
        <v>285</v>
      </c>
      <c r="D252" s="12" t="s">
        <v>224</v>
      </c>
      <c r="E252" s="12">
        <f>'Граждане РБ'!E194</f>
        <v>0.19</v>
      </c>
      <c r="F252" s="12">
        <f>E252</f>
        <v>0.19</v>
      </c>
    </row>
    <row r="253" spans="1:72" customFormat="1" ht="15.75">
      <c r="A253" s="30">
        <f t="shared" si="27"/>
        <v>192</v>
      </c>
      <c r="B253" s="62" t="s">
        <v>294</v>
      </c>
      <c r="C253" s="63" t="s">
        <v>285</v>
      </c>
      <c r="D253" s="12" t="s">
        <v>224</v>
      </c>
      <c r="E253" s="12">
        <f>'Граждане РБ'!E195</f>
        <v>0.19</v>
      </c>
      <c r="F253" s="12">
        <f>E253</f>
        <v>0.19</v>
      </c>
    </row>
    <row r="254" spans="1:72" s="108" customFormat="1" ht="15.75">
      <c r="A254" s="167" t="s">
        <v>131</v>
      </c>
      <c r="B254" s="168"/>
      <c r="C254" s="168"/>
      <c r="D254" s="168"/>
      <c r="E254" s="168"/>
      <c r="F254" s="169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7"/>
      <c r="AV254" s="107"/>
      <c r="AW254" s="107"/>
      <c r="AX254" s="107"/>
      <c r="AY254" s="107"/>
      <c r="AZ254" s="107"/>
      <c r="BA254" s="107"/>
      <c r="BB254" s="107"/>
      <c r="BC254" s="107"/>
      <c r="BD254" s="107"/>
      <c r="BE254" s="107"/>
      <c r="BF254" s="107"/>
      <c r="BG254" s="107"/>
      <c r="BH254" s="107"/>
      <c r="BI254" s="107"/>
      <c r="BJ254" s="107"/>
      <c r="BK254" s="107"/>
      <c r="BL254" s="107"/>
      <c r="BM254" s="107"/>
      <c r="BN254" s="107"/>
      <c r="BO254" s="107"/>
      <c r="BP254" s="107"/>
      <c r="BQ254" s="107"/>
      <c r="BR254" s="107"/>
      <c r="BS254" s="107"/>
      <c r="BT254" s="107"/>
    </row>
    <row r="255" spans="1:72" s="109" customFormat="1" ht="31.5" customHeight="1">
      <c r="A255" s="30">
        <f>A253+1</f>
        <v>193</v>
      </c>
      <c r="B255" s="14" t="s">
        <v>132</v>
      </c>
      <c r="C255" s="31" t="s">
        <v>167</v>
      </c>
      <c r="D255" s="13">
        <v>13.44</v>
      </c>
      <c r="E255" s="13" t="s">
        <v>224</v>
      </c>
      <c r="F255" s="13">
        <f>D255</f>
        <v>13.44</v>
      </c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7"/>
      <c r="AV255" s="107"/>
      <c r="AW255" s="107"/>
      <c r="AX255" s="107"/>
      <c r="AY255" s="107"/>
      <c r="AZ255" s="107"/>
      <c r="BA255" s="107"/>
      <c r="BB255" s="107"/>
      <c r="BC255" s="107"/>
      <c r="BD255" s="107"/>
      <c r="BE255" s="107"/>
      <c r="BF255" s="107"/>
      <c r="BG255" s="107"/>
      <c r="BH255" s="107"/>
      <c r="BI255" s="107"/>
      <c r="BJ255" s="107"/>
      <c r="BK255" s="107"/>
      <c r="BL255" s="107"/>
      <c r="BM255" s="107"/>
      <c r="BN255" s="107"/>
      <c r="BO255" s="107"/>
      <c r="BP255" s="107"/>
      <c r="BQ255" s="107"/>
      <c r="BR255" s="107"/>
      <c r="BS255" s="107"/>
      <c r="BT255" s="107"/>
    </row>
    <row r="256" spans="1:72" s="109" customFormat="1" ht="31.5">
      <c r="A256" s="30">
        <f>A255+1</f>
        <v>194</v>
      </c>
      <c r="B256" s="18" t="s">
        <v>133</v>
      </c>
      <c r="C256" s="31" t="s">
        <v>167</v>
      </c>
      <c r="D256" s="13">
        <v>13.44</v>
      </c>
      <c r="E256" s="13" t="s">
        <v>224</v>
      </c>
      <c r="F256" s="13">
        <f t="shared" ref="F256:F279" si="28">D256</f>
        <v>13.44</v>
      </c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  <c r="AW256" s="107"/>
      <c r="AX256" s="107"/>
      <c r="AY256" s="107"/>
      <c r="AZ256" s="107"/>
      <c r="BA256" s="107"/>
      <c r="BB256" s="107"/>
      <c r="BC256" s="107"/>
      <c r="BD256" s="107"/>
      <c r="BE256" s="107"/>
      <c r="BF256" s="107"/>
      <c r="BG256" s="107"/>
      <c r="BH256" s="107"/>
      <c r="BI256" s="107"/>
      <c r="BJ256" s="107"/>
      <c r="BK256" s="107"/>
      <c r="BL256" s="107"/>
      <c r="BM256" s="107"/>
      <c r="BN256" s="107"/>
      <c r="BO256" s="107"/>
      <c r="BP256" s="107"/>
      <c r="BQ256" s="107"/>
      <c r="BR256" s="107"/>
      <c r="BS256" s="107"/>
      <c r="BT256" s="107"/>
    </row>
    <row r="257" spans="1:72" s="109" customFormat="1" ht="15.75">
      <c r="A257" s="30">
        <f t="shared" ref="A257:A280" si="29">A256+1</f>
        <v>195</v>
      </c>
      <c r="B257" s="14" t="s">
        <v>134</v>
      </c>
      <c r="C257" s="31" t="s">
        <v>167</v>
      </c>
      <c r="D257" s="13">
        <v>13.44</v>
      </c>
      <c r="E257" s="13" t="s">
        <v>224</v>
      </c>
      <c r="F257" s="13">
        <f t="shared" si="28"/>
        <v>13.44</v>
      </c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7"/>
      <c r="AV257" s="107"/>
      <c r="AW257" s="107"/>
      <c r="AX257" s="107"/>
      <c r="AY257" s="107"/>
      <c r="AZ257" s="107"/>
      <c r="BA257" s="107"/>
      <c r="BB257" s="107"/>
      <c r="BC257" s="107"/>
      <c r="BD257" s="107"/>
      <c r="BE257" s="107"/>
      <c r="BF257" s="107"/>
      <c r="BG257" s="107"/>
      <c r="BH257" s="107"/>
      <c r="BI257" s="107"/>
      <c r="BJ257" s="107"/>
      <c r="BK257" s="107"/>
      <c r="BL257" s="107"/>
      <c r="BM257" s="107"/>
      <c r="BN257" s="107"/>
      <c r="BO257" s="107"/>
      <c r="BP257" s="107"/>
      <c r="BQ257" s="107"/>
      <c r="BR257" s="107"/>
      <c r="BS257" s="107"/>
      <c r="BT257" s="107"/>
    </row>
    <row r="258" spans="1:72" s="109" customFormat="1" ht="47.25">
      <c r="A258" s="30">
        <f t="shared" si="29"/>
        <v>196</v>
      </c>
      <c r="B258" s="14" t="s">
        <v>135</v>
      </c>
      <c r="C258" s="31" t="s">
        <v>167</v>
      </c>
      <c r="D258" s="13">
        <v>16.86</v>
      </c>
      <c r="E258" s="13" t="s">
        <v>224</v>
      </c>
      <c r="F258" s="13">
        <f t="shared" si="28"/>
        <v>16.86</v>
      </c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7"/>
      <c r="AV258" s="107"/>
      <c r="AW258" s="107"/>
      <c r="AX258" s="107"/>
      <c r="AY258" s="107"/>
      <c r="AZ258" s="107"/>
      <c r="BA258" s="107"/>
      <c r="BB258" s="107"/>
      <c r="BC258" s="107"/>
      <c r="BD258" s="107"/>
      <c r="BE258" s="107"/>
      <c r="BF258" s="107"/>
      <c r="BG258" s="107"/>
      <c r="BH258" s="107"/>
      <c r="BI258" s="107"/>
      <c r="BJ258" s="107"/>
      <c r="BK258" s="107"/>
      <c r="BL258" s="107"/>
      <c r="BM258" s="107"/>
      <c r="BN258" s="107"/>
      <c r="BO258" s="107"/>
      <c r="BP258" s="107"/>
      <c r="BQ258" s="107"/>
      <c r="BR258" s="107"/>
      <c r="BS258" s="107"/>
      <c r="BT258" s="107"/>
    </row>
    <row r="259" spans="1:72" s="109" customFormat="1" ht="15.75">
      <c r="A259" s="30">
        <f t="shared" si="29"/>
        <v>197</v>
      </c>
      <c r="B259" s="10" t="s">
        <v>136</v>
      </c>
      <c r="C259" s="31" t="s">
        <v>167</v>
      </c>
      <c r="D259" s="13">
        <v>22.45</v>
      </c>
      <c r="E259" s="13" t="s">
        <v>224</v>
      </c>
      <c r="F259" s="13">
        <f t="shared" si="28"/>
        <v>22.45</v>
      </c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7"/>
      <c r="AV259" s="107"/>
      <c r="AW259" s="107"/>
      <c r="AX259" s="107"/>
      <c r="AY259" s="107"/>
      <c r="AZ259" s="107"/>
      <c r="BA259" s="107"/>
      <c r="BB259" s="107"/>
      <c r="BC259" s="107"/>
      <c r="BD259" s="107"/>
      <c r="BE259" s="107"/>
      <c r="BF259" s="107"/>
      <c r="BG259" s="107"/>
      <c r="BH259" s="107"/>
      <c r="BI259" s="107"/>
      <c r="BJ259" s="107"/>
      <c r="BK259" s="107"/>
      <c r="BL259" s="107"/>
      <c r="BM259" s="107"/>
      <c r="BN259" s="107"/>
      <c r="BO259" s="107"/>
      <c r="BP259" s="107"/>
      <c r="BQ259" s="107"/>
      <c r="BR259" s="107"/>
      <c r="BS259" s="107"/>
      <c r="BT259" s="107"/>
    </row>
    <row r="260" spans="1:72" s="109" customFormat="1" ht="15.75">
      <c r="A260" s="30">
        <f t="shared" si="29"/>
        <v>198</v>
      </c>
      <c r="B260" s="10" t="s">
        <v>137</v>
      </c>
      <c r="C260" s="31" t="s">
        <v>167</v>
      </c>
      <c r="D260" s="13">
        <v>26.67</v>
      </c>
      <c r="E260" s="13" t="s">
        <v>224</v>
      </c>
      <c r="F260" s="13">
        <f t="shared" si="28"/>
        <v>26.67</v>
      </c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7"/>
      <c r="AV260" s="107"/>
      <c r="AW260" s="107"/>
      <c r="AX260" s="107"/>
      <c r="AY260" s="107"/>
      <c r="AZ260" s="107"/>
      <c r="BA260" s="107"/>
      <c r="BB260" s="107"/>
      <c r="BC260" s="107"/>
      <c r="BD260" s="107"/>
      <c r="BE260" s="107"/>
      <c r="BF260" s="107"/>
      <c r="BG260" s="107"/>
      <c r="BH260" s="107"/>
      <c r="BI260" s="107"/>
      <c r="BJ260" s="107"/>
      <c r="BK260" s="107"/>
      <c r="BL260" s="107"/>
      <c r="BM260" s="107"/>
      <c r="BN260" s="107"/>
      <c r="BO260" s="107"/>
      <c r="BP260" s="107"/>
      <c r="BQ260" s="107"/>
      <c r="BR260" s="107"/>
      <c r="BS260" s="107"/>
      <c r="BT260" s="107"/>
    </row>
    <row r="261" spans="1:72" s="109" customFormat="1" ht="31.5">
      <c r="A261" s="30">
        <f t="shared" si="29"/>
        <v>199</v>
      </c>
      <c r="B261" s="10" t="s">
        <v>138</v>
      </c>
      <c r="C261" s="31" t="s">
        <v>167</v>
      </c>
      <c r="D261" s="13">
        <v>13.44</v>
      </c>
      <c r="E261" s="13" t="s">
        <v>224</v>
      </c>
      <c r="F261" s="13">
        <f t="shared" si="28"/>
        <v>13.44</v>
      </c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7"/>
      <c r="AV261" s="107"/>
      <c r="AW261" s="107"/>
      <c r="AX261" s="107"/>
      <c r="AY261" s="107"/>
      <c r="AZ261" s="107"/>
      <c r="BA261" s="107"/>
      <c r="BB261" s="107"/>
      <c r="BC261" s="107"/>
      <c r="BD261" s="107"/>
      <c r="BE261" s="107"/>
      <c r="BF261" s="107"/>
      <c r="BG261" s="107"/>
      <c r="BH261" s="107"/>
      <c r="BI261" s="107"/>
      <c r="BJ261" s="107"/>
      <c r="BK261" s="107"/>
      <c r="BL261" s="107"/>
      <c r="BM261" s="107"/>
      <c r="BN261" s="107"/>
      <c r="BO261" s="107"/>
      <c r="BP261" s="107"/>
      <c r="BQ261" s="107"/>
      <c r="BR261" s="107"/>
      <c r="BS261" s="107"/>
      <c r="BT261" s="107"/>
    </row>
    <row r="262" spans="1:72" s="109" customFormat="1" ht="31.5">
      <c r="A262" s="30">
        <f t="shared" si="29"/>
        <v>200</v>
      </c>
      <c r="B262" s="10" t="s">
        <v>139</v>
      </c>
      <c r="C262" s="31" t="s">
        <v>167</v>
      </c>
      <c r="D262" s="13">
        <v>13.44</v>
      </c>
      <c r="E262" s="13" t="s">
        <v>224</v>
      </c>
      <c r="F262" s="13">
        <f t="shared" si="28"/>
        <v>13.44</v>
      </c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7"/>
      <c r="AV262" s="107"/>
      <c r="AW262" s="107"/>
      <c r="AX262" s="107"/>
      <c r="AY262" s="107"/>
      <c r="AZ262" s="107"/>
      <c r="BA262" s="107"/>
      <c r="BB262" s="107"/>
      <c r="BC262" s="107"/>
      <c r="BD262" s="107"/>
      <c r="BE262" s="107"/>
      <c r="BF262" s="107"/>
      <c r="BG262" s="107"/>
      <c r="BH262" s="107"/>
      <c r="BI262" s="107"/>
      <c r="BJ262" s="107"/>
      <c r="BK262" s="107"/>
      <c r="BL262" s="107"/>
      <c r="BM262" s="107"/>
      <c r="BN262" s="107"/>
      <c r="BO262" s="107"/>
      <c r="BP262" s="107"/>
      <c r="BQ262" s="107"/>
      <c r="BR262" s="107"/>
      <c r="BS262" s="107"/>
      <c r="BT262" s="107"/>
    </row>
    <row r="263" spans="1:72" s="109" customFormat="1" ht="31.5">
      <c r="A263" s="30">
        <f t="shared" si="29"/>
        <v>201</v>
      </c>
      <c r="B263" s="10" t="s">
        <v>140</v>
      </c>
      <c r="C263" s="31" t="s">
        <v>167</v>
      </c>
      <c r="D263" s="13">
        <v>13.44</v>
      </c>
      <c r="E263" s="13" t="s">
        <v>224</v>
      </c>
      <c r="F263" s="13">
        <f t="shared" si="28"/>
        <v>13.44</v>
      </c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7"/>
      <c r="AV263" s="107"/>
      <c r="AW263" s="107"/>
      <c r="AX263" s="107"/>
      <c r="AY263" s="107"/>
      <c r="AZ263" s="107"/>
      <c r="BA263" s="107"/>
      <c r="BB263" s="107"/>
      <c r="BC263" s="107"/>
      <c r="BD263" s="107"/>
      <c r="BE263" s="107"/>
      <c r="BF263" s="107"/>
      <c r="BG263" s="107"/>
      <c r="BH263" s="107"/>
      <c r="BI263" s="107"/>
      <c r="BJ263" s="107"/>
      <c r="BK263" s="107"/>
      <c r="BL263" s="107"/>
      <c r="BM263" s="107"/>
      <c r="BN263" s="107"/>
      <c r="BO263" s="107"/>
      <c r="BP263" s="107"/>
      <c r="BQ263" s="107"/>
      <c r="BR263" s="107"/>
      <c r="BS263" s="107"/>
      <c r="BT263" s="107"/>
    </row>
    <row r="264" spans="1:72" s="109" customFormat="1" ht="15.75">
      <c r="A264" s="30">
        <f t="shared" si="29"/>
        <v>202</v>
      </c>
      <c r="B264" s="10" t="s">
        <v>141</v>
      </c>
      <c r="C264" s="31" t="s">
        <v>167</v>
      </c>
      <c r="D264" s="13">
        <v>13.44</v>
      </c>
      <c r="E264" s="13" t="s">
        <v>224</v>
      </c>
      <c r="F264" s="13">
        <f t="shared" si="28"/>
        <v>13.44</v>
      </c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7"/>
      <c r="AV264" s="107"/>
      <c r="AW264" s="107"/>
      <c r="AX264" s="107"/>
      <c r="AY264" s="107"/>
      <c r="AZ264" s="107"/>
      <c r="BA264" s="107"/>
      <c r="BB264" s="107"/>
      <c r="BC264" s="107"/>
      <c r="BD264" s="107"/>
      <c r="BE264" s="107"/>
      <c r="BF264" s="107"/>
      <c r="BG264" s="107"/>
      <c r="BH264" s="107"/>
      <c r="BI264" s="107"/>
      <c r="BJ264" s="107"/>
      <c r="BK264" s="107"/>
      <c r="BL264" s="107"/>
      <c r="BM264" s="107"/>
      <c r="BN264" s="107"/>
      <c r="BO264" s="107"/>
      <c r="BP264" s="107"/>
      <c r="BQ264" s="107"/>
      <c r="BR264" s="107"/>
      <c r="BS264" s="107"/>
      <c r="BT264" s="107"/>
    </row>
    <row r="265" spans="1:72" s="109" customFormat="1" ht="48.75" customHeight="1">
      <c r="A265" s="30">
        <f t="shared" si="29"/>
        <v>203</v>
      </c>
      <c r="B265" s="10" t="s">
        <v>142</v>
      </c>
      <c r="C265" s="31" t="s">
        <v>167</v>
      </c>
      <c r="D265" s="13">
        <v>37.51</v>
      </c>
      <c r="E265" s="13" t="s">
        <v>224</v>
      </c>
      <c r="F265" s="13">
        <f t="shared" si="28"/>
        <v>37.51</v>
      </c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  <c r="AJ265" s="107"/>
      <c r="AK265" s="107"/>
      <c r="AL265" s="107"/>
      <c r="AM265" s="107"/>
      <c r="AN265" s="107"/>
      <c r="AO265" s="107"/>
      <c r="AP265" s="107"/>
      <c r="AQ265" s="107"/>
      <c r="AR265" s="107"/>
      <c r="AS265" s="107"/>
      <c r="AT265" s="107"/>
      <c r="AU265" s="107"/>
      <c r="AV265" s="107"/>
      <c r="AW265" s="107"/>
      <c r="AX265" s="107"/>
      <c r="AY265" s="107"/>
      <c r="AZ265" s="107"/>
      <c r="BA265" s="107"/>
      <c r="BB265" s="107"/>
      <c r="BC265" s="107"/>
      <c r="BD265" s="107"/>
      <c r="BE265" s="107"/>
      <c r="BF265" s="107"/>
      <c r="BG265" s="107"/>
      <c r="BH265" s="107"/>
      <c r="BI265" s="107"/>
      <c r="BJ265" s="107"/>
      <c r="BK265" s="107"/>
      <c r="BL265" s="107"/>
      <c r="BM265" s="107"/>
      <c r="BN265" s="107"/>
      <c r="BO265" s="107"/>
      <c r="BP265" s="107"/>
      <c r="BQ265" s="107"/>
      <c r="BR265" s="107"/>
      <c r="BS265" s="107"/>
      <c r="BT265" s="107"/>
    </row>
    <row r="266" spans="1:72" s="109" customFormat="1" ht="31.5">
      <c r="A266" s="30">
        <f t="shared" si="29"/>
        <v>204</v>
      </c>
      <c r="B266" s="10" t="s">
        <v>143</v>
      </c>
      <c r="C266" s="31" t="s">
        <v>167</v>
      </c>
      <c r="D266" s="13">
        <v>22.45</v>
      </c>
      <c r="E266" s="13" t="s">
        <v>224</v>
      </c>
      <c r="F266" s="13">
        <f t="shared" si="28"/>
        <v>22.45</v>
      </c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7"/>
      <c r="AV266" s="107"/>
      <c r="AW266" s="107"/>
      <c r="AX266" s="107"/>
      <c r="AY266" s="107"/>
      <c r="AZ266" s="107"/>
      <c r="BA266" s="107"/>
      <c r="BB266" s="107"/>
      <c r="BC266" s="107"/>
      <c r="BD266" s="107"/>
      <c r="BE266" s="107"/>
      <c r="BF266" s="107"/>
      <c r="BG266" s="107"/>
      <c r="BH266" s="107"/>
      <c r="BI266" s="107"/>
      <c r="BJ266" s="107"/>
      <c r="BK266" s="107"/>
      <c r="BL266" s="107"/>
      <c r="BM266" s="107"/>
      <c r="BN266" s="107"/>
      <c r="BO266" s="107"/>
      <c r="BP266" s="107"/>
      <c r="BQ266" s="107"/>
      <c r="BR266" s="107"/>
      <c r="BS266" s="107"/>
      <c r="BT266" s="107"/>
    </row>
    <row r="267" spans="1:72" s="109" customFormat="1" ht="15.75">
      <c r="A267" s="30">
        <f t="shared" si="29"/>
        <v>205</v>
      </c>
      <c r="B267" s="10" t="s">
        <v>144</v>
      </c>
      <c r="C267" s="31" t="s">
        <v>167</v>
      </c>
      <c r="D267" s="13">
        <v>13.44</v>
      </c>
      <c r="E267" s="13" t="s">
        <v>224</v>
      </c>
      <c r="F267" s="13">
        <f t="shared" si="28"/>
        <v>13.44</v>
      </c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7"/>
      <c r="AV267" s="107"/>
      <c r="AW267" s="107"/>
      <c r="AX267" s="107"/>
      <c r="AY267" s="107"/>
      <c r="AZ267" s="107"/>
      <c r="BA267" s="107"/>
      <c r="BB267" s="107"/>
      <c r="BC267" s="107"/>
      <c r="BD267" s="107"/>
      <c r="BE267" s="107"/>
      <c r="BF267" s="107"/>
      <c r="BG267" s="107"/>
      <c r="BH267" s="107"/>
      <c r="BI267" s="107"/>
      <c r="BJ267" s="107"/>
      <c r="BK267" s="107"/>
      <c r="BL267" s="107"/>
      <c r="BM267" s="107"/>
      <c r="BN267" s="107"/>
      <c r="BO267" s="107"/>
      <c r="BP267" s="107"/>
      <c r="BQ267" s="107"/>
      <c r="BR267" s="107"/>
      <c r="BS267" s="107"/>
      <c r="BT267" s="107"/>
    </row>
    <row r="268" spans="1:72" s="109" customFormat="1" ht="31.5">
      <c r="A268" s="30">
        <f t="shared" si="29"/>
        <v>206</v>
      </c>
      <c r="B268" s="10" t="s">
        <v>145</v>
      </c>
      <c r="C268" s="31" t="s">
        <v>167</v>
      </c>
      <c r="D268" s="13">
        <v>13.44</v>
      </c>
      <c r="E268" s="13" t="s">
        <v>224</v>
      </c>
      <c r="F268" s="13">
        <f t="shared" si="28"/>
        <v>13.44</v>
      </c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7"/>
      <c r="AV268" s="107"/>
      <c r="AW268" s="107"/>
      <c r="AX268" s="107"/>
      <c r="AY268" s="107"/>
      <c r="AZ268" s="107"/>
      <c r="BA268" s="107"/>
      <c r="BB268" s="107"/>
      <c r="BC268" s="107"/>
      <c r="BD268" s="107"/>
      <c r="BE268" s="107"/>
      <c r="BF268" s="107"/>
      <c r="BG268" s="107"/>
      <c r="BH268" s="107"/>
      <c r="BI268" s="107"/>
      <c r="BJ268" s="107"/>
      <c r="BK268" s="107"/>
      <c r="BL268" s="107"/>
      <c r="BM268" s="107"/>
      <c r="BN268" s="107"/>
      <c r="BO268" s="107"/>
      <c r="BP268" s="107"/>
      <c r="BQ268" s="107"/>
      <c r="BR268" s="107"/>
      <c r="BS268" s="107"/>
      <c r="BT268" s="107"/>
    </row>
    <row r="269" spans="1:72" s="109" customFormat="1" ht="15.75">
      <c r="A269" s="30">
        <f t="shared" si="29"/>
        <v>207</v>
      </c>
      <c r="B269" s="10" t="s">
        <v>146</v>
      </c>
      <c r="C269" s="31" t="s">
        <v>167</v>
      </c>
      <c r="D269" s="13">
        <v>22.45</v>
      </c>
      <c r="E269" s="13" t="s">
        <v>224</v>
      </c>
      <c r="F269" s="13">
        <f t="shared" si="28"/>
        <v>22.45</v>
      </c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7"/>
      <c r="AV269" s="107"/>
      <c r="AW269" s="107"/>
      <c r="AX269" s="107"/>
      <c r="AY269" s="107"/>
      <c r="AZ269" s="107"/>
      <c r="BA269" s="107"/>
      <c r="BB269" s="107"/>
      <c r="BC269" s="107"/>
      <c r="BD269" s="107"/>
      <c r="BE269" s="107"/>
      <c r="BF269" s="107"/>
      <c r="BG269" s="107"/>
      <c r="BH269" s="107"/>
      <c r="BI269" s="107"/>
      <c r="BJ269" s="107"/>
      <c r="BK269" s="107"/>
      <c r="BL269" s="107"/>
      <c r="BM269" s="107"/>
      <c r="BN269" s="107"/>
      <c r="BO269" s="107"/>
      <c r="BP269" s="107"/>
      <c r="BQ269" s="107"/>
      <c r="BR269" s="107"/>
      <c r="BS269" s="107"/>
      <c r="BT269" s="107"/>
    </row>
    <row r="270" spans="1:72" s="109" customFormat="1" ht="31.5">
      <c r="A270" s="30">
        <f t="shared" si="29"/>
        <v>208</v>
      </c>
      <c r="B270" s="10" t="s">
        <v>147</v>
      </c>
      <c r="C270" s="31" t="s">
        <v>167</v>
      </c>
      <c r="D270" s="13">
        <v>29.88</v>
      </c>
      <c r="E270" s="13" t="s">
        <v>224</v>
      </c>
      <c r="F270" s="13">
        <f t="shared" si="28"/>
        <v>29.88</v>
      </c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7"/>
      <c r="AV270" s="107"/>
      <c r="AW270" s="107"/>
      <c r="AX270" s="107"/>
      <c r="AY270" s="107"/>
      <c r="AZ270" s="107"/>
      <c r="BA270" s="107"/>
      <c r="BB270" s="107"/>
      <c r="BC270" s="107"/>
      <c r="BD270" s="107"/>
      <c r="BE270" s="107"/>
      <c r="BF270" s="107"/>
      <c r="BG270" s="107"/>
      <c r="BH270" s="107"/>
      <c r="BI270" s="107"/>
      <c r="BJ270" s="107"/>
      <c r="BK270" s="107"/>
      <c r="BL270" s="107"/>
      <c r="BM270" s="107"/>
      <c r="BN270" s="107"/>
      <c r="BO270" s="107"/>
      <c r="BP270" s="107"/>
      <c r="BQ270" s="107"/>
      <c r="BR270" s="107"/>
      <c r="BS270" s="107"/>
      <c r="BT270" s="107"/>
    </row>
    <row r="271" spans="1:72" s="109" customFormat="1" ht="49.5" customHeight="1">
      <c r="A271" s="30">
        <f t="shared" si="29"/>
        <v>209</v>
      </c>
      <c r="B271" s="10" t="s">
        <v>148</v>
      </c>
      <c r="C271" s="31" t="s">
        <v>167</v>
      </c>
      <c r="D271" s="13">
        <v>29.88</v>
      </c>
      <c r="E271" s="13" t="s">
        <v>224</v>
      </c>
      <c r="F271" s="13">
        <f t="shared" si="28"/>
        <v>29.88</v>
      </c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7"/>
      <c r="AV271" s="107"/>
      <c r="AW271" s="107"/>
      <c r="AX271" s="107"/>
      <c r="AY271" s="107"/>
      <c r="AZ271" s="107"/>
      <c r="BA271" s="107"/>
      <c r="BB271" s="107"/>
      <c r="BC271" s="107"/>
      <c r="BD271" s="107"/>
      <c r="BE271" s="107"/>
      <c r="BF271" s="107"/>
      <c r="BG271" s="107"/>
      <c r="BH271" s="107"/>
      <c r="BI271" s="107"/>
      <c r="BJ271" s="107"/>
      <c r="BK271" s="107"/>
      <c r="BL271" s="107"/>
      <c r="BM271" s="107"/>
      <c r="BN271" s="107"/>
      <c r="BO271" s="107"/>
      <c r="BP271" s="107"/>
      <c r="BQ271" s="107"/>
      <c r="BR271" s="107"/>
      <c r="BS271" s="107"/>
      <c r="BT271" s="107"/>
    </row>
    <row r="272" spans="1:72" s="109" customFormat="1" ht="17.25" customHeight="1">
      <c r="A272" s="30">
        <f t="shared" si="29"/>
        <v>210</v>
      </c>
      <c r="B272" s="10" t="s">
        <v>149</v>
      </c>
      <c r="C272" s="31" t="s">
        <v>167</v>
      </c>
      <c r="D272" s="13">
        <v>40.11</v>
      </c>
      <c r="E272" s="13" t="s">
        <v>224</v>
      </c>
      <c r="F272" s="13">
        <f t="shared" si="28"/>
        <v>40.11</v>
      </c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7"/>
      <c r="AV272" s="107"/>
      <c r="AW272" s="107"/>
      <c r="AX272" s="107"/>
      <c r="AY272" s="107"/>
      <c r="AZ272" s="107"/>
      <c r="BA272" s="107"/>
      <c r="BB272" s="107"/>
      <c r="BC272" s="107"/>
      <c r="BD272" s="107"/>
      <c r="BE272" s="107"/>
      <c r="BF272" s="107"/>
      <c r="BG272" s="107"/>
      <c r="BH272" s="107"/>
      <c r="BI272" s="107"/>
      <c r="BJ272" s="107"/>
      <c r="BK272" s="107"/>
      <c r="BL272" s="107"/>
      <c r="BM272" s="107"/>
      <c r="BN272" s="107"/>
      <c r="BO272" s="107"/>
      <c r="BP272" s="107"/>
      <c r="BQ272" s="107"/>
      <c r="BR272" s="107"/>
      <c r="BS272" s="107"/>
      <c r="BT272" s="107"/>
    </row>
    <row r="273" spans="1:72" s="109" customFormat="1" ht="47.25">
      <c r="A273" s="30">
        <f t="shared" si="29"/>
        <v>211</v>
      </c>
      <c r="B273" s="10" t="s">
        <v>150</v>
      </c>
      <c r="C273" s="31" t="s">
        <v>167</v>
      </c>
      <c r="D273" s="13">
        <v>37.58</v>
      </c>
      <c r="E273" s="13" t="s">
        <v>224</v>
      </c>
      <c r="F273" s="13">
        <f t="shared" si="28"/>
        <v>37.58</v>
      </c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7"/>
      <c r="AV273" s="107"/>
      <c r="AW273" s="107"/>
      <c r="AX273" s="107"/>
      <c r="AY273" s="107"/>
      <c r="AZ273" s="107"/>
      <c r="BA273" s="107"/>
      <c r="BB273" s="107"/>
      <c r="BC273" s="107"/>
      <c r="BD273" s="107"/>
      <c r="BE273" s="107"/>
      <c r="BF273" s="107"/>
      <c r="BG273" s="107"/>
      <c r="BH273" s="107"/>
      <c r="BI273" s="107"/>
      <c r="BJ273" s="107"/>
      <c r="BK273" s="107"/>
      <c r="BL273" s="107"/>
      <c r="BM273" s="107"/>
      <c r="BN273" s="107"/>
      <c r="BO273" s="107"/>
      <c r="BP273" s="107"/>
      <c r="BQ273" s="107"/>
      <c r="BR273" s="107"/>
      <c r="BS273" s="107"/>
      <c r="BT273" s="107"/>
    </row>
    <row r="274" spans="1:72" s="109" customFormat="1" ht="15.75">
      <c r="A274" s="30">
        <f t="shared" si="29"/>
        <v>212</v>
      </c>
      <c r="B274" s="10" t="s">
        <v>151</v>
      </c>
      <c r="C274" s="31" t="s">
        <v>167</v>
      </c>
      <c r="D274" s="13">
        <v>22.43</v>
      </c>
      <c r="E274" s="13" t="s">
        <v>224</v>
      </c>
      <c r="F274" s="13">
        <f t="shared" si="28"/>
        <v>22.43</v>
      </c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7"/>
      <c r="AV274" s="107"/>
      <c r="AW274" s="107"/>
      <c r="AX274" s="107"/>
      <c r="AY274" s="107"/>
      <c r="AZ274" s="107"/>
      <c r="BA274" s="107"/>
      <c r="BB274" s="107"/>
      <c r="BC274" s="107"/>
      <c r="BD274" s="107"/>
      <c r="BE274" s="107"/>
      <c r="BF274" s="107"/>
      <c r="BG274" s="107"/>
      <c r="BH274" s="107"/>
      <c r="BI274" s="107"/>
      <c r="BJ274" s="107"/>
      <c r="BK274" s="107"/>
      <c r="BL274" s="107"/>
      <c r="BM274" s="107"/>
      <c r="BN274" s="107"/>
      <c r="BO274" s="107"/>
      <c r="BP274" s="107"/>
      <c r="BQ274" s="107"/>
      <c r="BR274" s="107"/>
      <c r="BS274" s="107"/>
      <c r="BT274" s="107"/>
    </row>
    <row r="275" spans="1:72" s="109" customFormat="1" ht="31.5">
      <c r="A275" s="30">
        <f t="shared" si="29"/>
        <v>213</v>
      </c>
      <c r="B275" s="10" t="s">
        <v>152</v>
      </c>
      <c r="C275" s="31" t="s">
        <v>167</v>
      </c>
      <c r="D275" s="13">
        <v>33.06</v>
      </c>
      <c r="E275" s="13" t="s">
        <v>224</v>
      </c>
      <c r="F275" s="13">
        <f t="shared" si="28"/>
        <v>33.06</v>
      </c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7"/>
      <c r="AV275" s="107"/>
      <c r="AW275" s="107"/>
      <c r="AX275" s="107"/>
      <c r="AY275" s="107"/>
      <c r="AZ275" s="107"/>
      <c r="BA275" s="107"/>
      <c r="BB275" s="107"/>
      <c r="BC275" s="107"/>
      <c r="BD275" s="107"/>
      <c r="BE275" s="107"/>
      <c r="BF275" s="107"/>
      <c r="BG275" s="107"/>
      <c r="BH275" s="107"/>
      <c r="BI275" s="107"/>
      <c r="BJ275" s="107"/>
      <c r="BK275" s="107"/>
      <c r="BL275" s="107"/>
      <c r="BM275" s="107"/>
      <c r="BN275" s="107"/>
      <c r="BO275" s="107"/>
      <c r="BP275" s="107"/>
      <c r="BQ275" s="107"/>
      <c r="BR275" s="107"/>
      <c r="BS275" s="107"/>
      <c r="BT275" s="107"/>
    </row>
    <row r="276" spans="1:72" s="109" customFormat="1" ht="47.25">
      <c r="A276" s="30">
        <f t="shared" si="29"/>
        <v>214</v>
      </c>
      <c r="B276" s="10" t="s">
        <v>153</v>
      </c>
      <c r="C276" s="31" t="s">
        <v>167</v>
      </c>
      <c r="D276" s="13">
        <v>15.13</v>
      </c>
      <c r="E276" s="13" t="s">
        <v>224</v>
      </c>
      <c r="F276" s="13">
        <f t="shared" si="28"/>
        <v>15.13</v>
      </c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7"/>
      <c r="AV276" s="107"/>
      <c r="AW276" s="107"/>
      <c r="AX276" s="107"/>
      <c r="AY276" s="107"/>
      <c r="AZ276" s="107"/>
      <c r="BA276" s="107"/>
      <c r="BB276" s="107"/>
      <c r="BC276" s="107"/>
      <c r="BD276" s="107"/>
      <c r="BE276" s="107"/>
      <c r="BF276" s="107"/>
      <c r="BG276" s="107"/>
      <c r="BH276" s="107"/>
      <c r="BI276" s="107"/>
      <c r="BJ276" s="107"/>
      <c r="BK276" s="107"/>
      <c r="BL276" s="107"/>
      <c r="BM276" s="107"/>
      <c r="BN276" s="107"/>
      <c r="BO276" s="107"/>
      <c r="BP276" s="107"/>
      <c r="BQ276" s="107"/>
      <c r="BR276" s="107"/>
      <c r="BS276" s="107"/>
      <c r="BT276" s="107"/>
    </row>
    <row r="277" spans="1:72" s="109" customFormat="1" ht="31.5">
      <c r="A277" s="30">
        <f t="shared" si="29"/>
        <v>215</v>
      </c>
      <c r="B277" s="10" t="s">
        <v>154</v>
      </c>
      <c r="C277" s="31" t="s">
        <v>167</v>
      </c>
      <c r="D277" s="13">
        <v>13.48</v>
      </c>
      <c r="E277" s="13" t="s">
        <v>224</v>
      </c>
      <c r="F277" s="13">
        <f t="shared" si="28"/>
        <v>13.48</v>
      </c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7"/>
      <c r="AV277" s="107"/>
      <c r="AW277" s="107"/>
      <c r="AX277" s="107"/>
      <c r="AY277" s="107"/>
      <c r="AZ277" s="107"/>
      <c r="BA277" s="107"/>
      <c r="BB277" s="107"/>
      <c r="BC277" s="107"/>
      <c r="BD277" s="107"/>
      <c r="BE277" s="107"/>
      <c r="BF277" s="107"/>
      <c r="BG277" s="107"/>
      <c r="BH277" s="107"/>
      <c r="BI277" s="107"/>
      <c r="BJ277" s="107"/>
      <c r="BK277" s="107"/>
      <c r="BL277" s="107"/>
      <c r="BM277" s="107"/>
      <c r="BN277" s="107"/>
      <c r="BO277" s="107"/>
      <c r="BP277" s="107"/>
      <c r="BQ277" s="107"/>
      <c r="BR277" s="107"/>
      <c r="BS277" s="107"/>
      <c r="BT277" s="107"/>
    </row>
    <row r="278" spans="1:72" s="109" customFormat="1" ht="32.25" customHeight="1">
      <c r="A278" s="30">
        <f t="shared" si="29"/>
        <v>216</v>
      </c>
      <c r="B278" s="10" t="s">
        <v>155</v>
      </c>
      <c r="C278" s="31" t="s">
        <v>167</v>
      </c>
      <c r="D278" s="13">
        <v>13.48</v>
      </c>
      <c r="E278" s="13" t="s">
        <v>224</v>
      </c>
      <c r="F278" s="13">
        <f t="shared" si="28"/>
        <v>13.48</v>
      </c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7"/>
      <c r="AV278" s="107"/>
      <c r="AW278" s="107"/>
      <c r="AX278" s="107"/>
      <c r="AY278" s="107"/>
      <c r="AZ278" s="107"/>
      <c r="BA278" s="107"/>
      <c r="BB278" s="107"/>
      <c r="BC278" s="107"/>
      <c r="BD278" s="107"/>
      <c r="BE278" s="107"/>
      <c r="BF278" s="107"/>
      <c r="BG278" s="107"/>
      <c r="BH278" s="107"/>
      <c r="BI278" s="107"/>
      <c r="BJ278" s="107"/>
      <c r="BK278" s="107"/>
      <c r="BL278" s="107"/>
      <c r="BM278" s="107"/>
      <c r="BN278" s="107"/>
      <c r="BO278" s="107"/>
      <c r="BP278" s="107"/>
      <c r="BQ278" s="107"/>
      <c r="BR278" s="107"/>
      <c r="BS278" s="107"/>
      <c r="BT278" s="107"/>
    </row>
    <row r="279" spans="1:72" s="109" customFormat="1" ht="15.75">
      <c r="A279" s="30">
        <f t="shared" si="29"/>
        <v>217</v>
      </c>
      <c r="B279" s="10" t="s">
        <v>156</v>
      </c>
      <c r="C279" s="31" t="s">
        <v>167</v>
      </c>
      <c r="D279" s="13">
        <v>13.48</v>
      </c>
      <c r="E279" s="13" t="s">
        <v>224</v>
      </c>
      <c r="F279" s="13">
        <f t="shared" si="28"/>
        <v>13.48</v>
      </c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7"/>
      <c r="AV279" s="107"/>
      <c r="AW279" s="107"/>
      <c r="AX279" s="107"/>
      <c r="AY279" s="107"/>
      <c r="AZ279" s="107"/>
      <c r="BA279" s="107"/>
      <c r="BB279" s="107"/>
      <c r="BC279" s="107"/>
      <c r="BD279" s="107"/>
      <c r="BE279" s="107"/>
      <c r="BF279" s="107"/>
      <c r="BG279" s="107"/>
      <c r="BH279" s="107"/>
      <c r="BI279" s="107"/>
      <c r="BJ279" s="107"/>
      <c r="BK279" s="107"/>
      <c r="BL279" s="107"/>
      <c r="BM279" s="107"/>
      <c r="BN279" s="107"/>
      <c r="BO279" s="107"/>
      <c r="BP279" s="107"/>
      <c r="BQ279" s="107"/>
      <c r="BR279" s="107"/>
      <c r="BS279" s="107"/>
      <c r="BT279" s="107"/>
    </row>
    <row r="280" spans="1:72" s="109" customFormat="1" ht="15.75">
      <c r="A280" s="30">
        <f t="shared" si="29"/>
        <v>218</v>
      </c>
      <c r="B280" s="77" t="s">
        <v>157</v>
      </c>
      <c r="C280" s="31" t="s">
        <v>167</v>
      </c>
      <c r="D280" s="13">
        <v>3.97</v>
      </c>
      <c r="E280" s="13" t="s">
        <v>224</v>
      </c>
      <c r="F280" s="13">
        <f>D280</f>
        <v>3.97</v>
      </c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7"/>
      <c r="AV280" s="107"/>
      <c r="AW280" s="107"/>
      <c r="AX280" s="107"/>
      <c r="AY280" s="107"/>
      <c r="AZ280" s="107"/>
      <c r="BA280" s="107"/>
      <c r="BB280" s="107"/>
      <c r="BC280" s="107"/>
      <c r="BD280" s="107"/>
      <c r="BE280" s="107"/>
      <c r="BF280" s="107"/>
      <c r="BG280" s="107"/>
      <c r="BH280" s="107"/>
      <c r="BI280" s="107"/>
      <c r="BJ280" s="107"/>
      <c r="BK280" s="107"/>
      <c r="BL280" s="107"/>
      <c r="BM280" s="107"/>
      <c r="BN280" s="107"/>
      <c r="BO280" s="107"/>
      <c r="BP280" s="107"/>
      <c r="BQ280" s="107"/>
      <c r="BR280" s="107"/>
      <c r="BS280" s="107"/>
      <c r="BT280" s="107"/>
    </row>
    <row r="281" spans="1:72" s="107" customFormat="1" ht="15.75">
      <c r="A281" s="194" t="s">
        <v>171</v>
      </c>
      <c r="B281" s="195"/>
      <c r="C281" s="195"/>
      <c r="D281" s="195"/>
      <c r="E281" s="195"/>
      <c r="F281" s="196"/>
    </row>
    <row r="282" spans="1:72" s="107" customFormat="1" ht="47.25">
      <c r="A282" s="30">
        <f>A280+1</f>
        <v>219</v>
      </c>
      <c r="B282" s="10" t="s">
        <v>172</v>
      </c>
      <c r="C282" s="30" t="s">
        <v>167</v>
      </c>
      <c r="D282" s="30">
        <v>10.47</v>
      </c>
      <c r="E282" s="13" t="s">
        <v>224</v>
      </c>
      <c r="F282" s="30">
        <f>D282</f>
        <v>10.47</v>
      </c>
    </row>
    <row r="283" spans="1:72" s="107" customFormat="1" ht="31.5">
      <c r="A283" s="30"/>
      <c r="B283" s="77" t="s">
        <v>173</v>
      </c>
      <c r="C283" s="87" t="s">
        <v>174</v>
      </c>
      <c r="D283" s="30">
        <v>4.16</v>
      </c>
      <c r="E283" s="13" t="s">
        <v>224</v>
      </c>
      <c r="F283" s="30">
        <f t="shared" ref="F283:F301" si="30">D283</f>
        <v>4.16</v>
      </c>
    </row>
    <row r="284" spans="1:72" s="107" customFormat="1" ht="31.5">
      <c r="A284" s="30"/>
      <c r="B284" s="92" t="s">
        <v>175</v>
      </c>
      <c r="C284" s="87" t="s">
        <v>174</v>
      </c>
      <c r="D284" s="30">
        <v>2.38</v>
      </c>
      <c r="E284" s="13" t="s">
        <v>224</v>
      </c>
      <c r="F284" s="30">
        <f t="shared" si="30"/>
        <v>2.38</v>
      </c>
    </row>
    <row r="285" spans="1:72" s="107" customFormat="1" ht="33" customHeight="1">
      <c r="A285" s="30">
        <f>A282+1</f>
        <v>220</v>
      </c>
      <c r="B285" s="10" t="s">
        <v>176</v>
      </c>
      <c r="C285" s="30" t="s">
        <v>167</v>
      </c>
      <c r="D285" s="30">
        <v>6.25</v>
      </c>
      <c r="E285" s="13" t="s">
        <v>224</v>
      </c>
      <c r="F285" s="30">
        <f t="shared" si="30"/>
        <v>6.25</v>
      </c>
    </row>
    <row r="286" spans="1:72" s="107" customFormat="1" ht="32.25" customHeight="1">
      <c r="A286" s="30">
        <f t="shared" ref="A286:A296" si="31">A285+1</f>
        <v>221</v>
      </c>
      <c r="B286" s="10" t="s">
        <v>177</v>
      </c>
      <c r="C286" s="30" t="s">
        <v>167</v>
      </c>
      <c r="D286" s="30">
        <v>6.25</v>
      </c>
      <c r="E286" s="13" t="s">
        <v>224</v>
      </c>
      <c r="F286" s="30">
        <f t="shared" si="30"/>
        <v>6.25</v>
      </c>
    </row>
    <row r="287" spans="1:72" s="107" customFormat="1" ht="31.5">
      <c r="A287" s="30">
        <f t="shared" si="31"/>
        <v>222</v>
      </c>
      <c r="B287" s="10" t="s">
        <v>178</v>
      </c>
      <c r="C287" s="30" t="s">
        <v>167</v>
      </c>
      <c r="D287" s="30">
        <v>10.46</v>
      </c>
      <c r="E287" s="13" t="s">
        <v>224</v>
      </c>
      <c r="F287" s="30">
        <f t="shared" si="30"/>
        <v>10.46</v>
      </c>
    </row>
    <row r="288" spans="1:72" s="107" customFormat="1" ht="47.25">
      <c r="A288" s="30">
        <f t="shared" si="31"/>
        <v>223</v>
      </c>
      <c r="B288" s="10" t="s">
        <v>179</v>
      </c>
      <c r="C288" s="30" t="s">
        <v>174</v>
      </c>
      <c r="D288" s="30">
        <v>4.16</v>
      </c>
      <c r="E288" s="13" t="s">
        <v>224</v>
      </c>
      <c r="F288" s="30">
        <f t="shared" si="30"/>
        <v>4.16</v>
      </c>
    </row>
    <row r="289" spans="1:6" s="107" customFormat="1" ht="47.25">
      <c r="A289" s="30">
        <f t="shared" si="31"/>
        <v>224</v>
      </c>
      <c r="B289" s="10" t="s">
        <v>180</v>
      </c>
      <c r="C289" s="30" t="s">
        <v>167</v>
      </c>
      <c r="D289" s="30">
        <v>14.48</v>
      </c>
      <c r="E289" s="13" t="s">
        <v>224</v>
      </c>
      <c r="F289" s="30">
        <f t="shared" si="30"/>
        <v>14.48</v>
      </c>
    </row>
    <row r="290" spans="1:6" s="107" customFormat="1" ht="48.75" customHeight="1">
      <c r="A290" s="30">
        <f t="shared" si="31"/>
        <v>225</v>
      </c>
      <c r="B290" s="10" t="s">
        <v>181</v>
      </c>
      <c r="C290" s="30" t="s">
        <v>167</v>
      </c>
      <c r="D290" s="13">
        <v>25</v>
      </c>
      <c r="E290" s="13" t="s">
        <v>224</v>
      </c>
      <c r="F290" s="30">
        <f t="shared" si="30"/>
        <v>25</v>
      </c>
    </row>
    <row r="291" spans="1:6" s="107" customFormat="1" ht="31.5">
      <c r="A291" s="30">
        <f t="shared" si="31"/>
        <v>226</v>
      </c>
      <c r="B291" s="93" t="s">
        <v>182</v>
      </c>
      <c r="C291" s="30" t="s">
        <v>167</v>
      </c>
      <c r="D291" s="30">
        <v>12.43</v>
      </c>
      <c r="E291" s="13" t="s">
        <v>224</v>
      </c>
      <c r="F291" s="30">
        <f t="shared" si="30"/>
        <v>12.43</v>
      </c>
    </row>
    <row r="292" spans="1:6" s="107" customFormat="1" ht="31.5">
      <c r="A292" s="30">
        <f t="shared" si="31"/>
        <v>227</v>
      </c>
      <c r="B292" s="93" t="s">
        <v>183</v>
      </c>
      <c r="C292" s="30" t="s">
        <v>174</v>
      </c>
      <c r="D292" s="30">
        <v>5.95</v>
      </c>
      <c r="E292" s="13" t="s">
        <v>224</v>
      </c>
      <c r="F292" s="30">
        <f t="shared" si="30"/>
        <v>5.95</v>
      </c>
    </row>
    <row r="293" spans="1:6" s="107" customFormat="1" ht="31.5">
      <c r="A293" s="30">
        <f t="shared" si="31"/>
        <v>228</v>
      </c>
      <c r="B293" s="93" t="s">
        <v>184</v>
      </c>
      <c r="C293" s="91" t="s">
        <v>167</v>
      </c>
      <c r="D293" s="30">
        <v>10.47</v>
      </c>
      <c r="E293" s="13" t="s">
        <v>224</v>
      </c>
      <c r="F293" s="30">
        <f t="shared" si="30"/>
        <v>10.47</v>
      </c>
    </row>
    <row r="294" spans="1:6" s="107" customFormat="1" ht="31.5">
      <c r="A294" s="30">
        <f t="shared" si="31"/>
        <v>229</v>
      </c>
      <c r="B294" s="93" t="s">
        <v>185</v>
      </c>
      <c r="C294" s="30" t="s">
        <v>174</v>
      </c>
      <c r="D294" s="30">
        <v>4.16</v>
      </c>
      <c r="E294" s="13" t="s">
        <v>224</v>
      </c>
      <c r="F294" s="30">
        <f t="shared" si="30"/>
        <v>4.16</v>
      </c>
    </row>
    <row r="295" spans="1:6" s="107" customFormat="1" ht="47.25">
      <c r="A295" s="30">
        <f t="shared" si="31"/>
        <v>230</v>
      </c>
      <c r="B295" s="93" t="s">
        <v>186</v>
      </c>
      <c r="C295" s="30" t="s">
        <v>174</v>
      </c>
      <c r="D295" s="30">
        <v>12.37</v>
      </c>
      <c r="E295" s="13" t="s">
        <v>224</v>
      </c>
      <c r="F295" s="30">
        <f t="shared" si="30"/>
        <v>12.37</v>
      </c>
    </row>
    <row r="296" spans="1:6" s="107" customFormat="1" ht="33" customHeight="1">
      <c r="A296" s="30">
        <f t="shared" si="31"/>
        <v>231</v>
      </c>
      <c r="B296" s="93" t="s">
        <v>187</v>
      </c>
      <c r="C296" s="91" t="s">
        <v>167</v>
      </c>
      <c r="D296" s="30">
        <v>12.37</v>
      </c>
      <c r="E296" s="13" t="s">
        <v>224</v>
      </c>
      <c r="F296" s="30">
        <f t="shared" si="30"/>
        <v>12.37</v>
      </c>
    </row>
    <row r="297" spans="1:6" s="107" customFormat="1" ht="31.5">
      <c r="A297" s="30"/>
      <c r="B297" s="93" t="s">
        <v>173</v>
      </c>
      <c r="C297" s="30" t="s">
        <v>174</v>
      </c>
      <c r="D297" s="30">
        <v>4.16</v>
      </c>
      <c r="E297" s="13" t="s">
        <v>224</v>
      </c>
      <c r="F297" s="30">
        <f t="shared" si="30"/>
        <v>4.16</v>
      </c>
    </row>
    <row r="298" spans="1:6" s="107" customFormat="1" ht="31.5">
      <c r="A298" s="30">
        <f>A296+1</f>
        <v>232</v>
      </c>
      <c r="B298" s="93" t="s">
        <v>188</v>
      </c>
      <c r="C298" s="91" t="s">
        <v>167</v>
      </c>
      <c r="D298" s="30">
        <v>12.37</v>
      </c>
      <c r="E298" s="13" t="s">
        <v>224</v>
      </c>
      <c r="F298" s="30">
        <f t="shared" si="30"/>
        <v>12.37</v>
      </c>
    </row>
    <row r="299" spans="1:6" s="107" customFormat="1" ht="31.5">
      <c r="A299" s="30"/>
      <c r="B299" s="96" t="s">
        <v>173</v>
      </c>
      <c r="C299" s="30" t="s">
        <v>174</v>
      </c>
      <c r="D299" s="30">
        <v>4.16</v>
      </c>
      <c r="E299" s="13" t="s">
        <v>224</v>
      </c>
      <c r="F299" s="30">
        <f t="shared" si="30"/>
        <v>4.16</v>
      </c>
    </row>
    <row r="300" spans="1:6" s="107" customFormat="1" ht="31.5">
      <c r="A300" s="30">
        <f>A298+1</f>
        <v>233</v>
      </c>
      <c r="B300" s="93" t="s">
        <v>189</v>
      </c>
      <c r="C300" s="91" t="s">
        <v>167</v>
      </c>
      <c r="D300" s="30">
        <v>12.5</v>
      </c>
      <c r="E300" s="13" t="s">
        <v>224</v>
      </c>
      <c r="F300" s="30">
        <f t="shared" si="30"/>
        <v>12.5</v>
      </c>
    </row>
    <row r="301" spans="1:6" s="107" customFormat="1" ht="31.5">
      <c r="A301" s="30"/>
      <c r="B301" s="93" t="s">
        <v>173</v>
      </c>
      <c r="C301" s="30" t="s">
        <v>174</v>
      </c>
      <c r="D301" s="30">
        <v>4.16</v>
      </c>
      <c r="E301" s="13" t="s">
        <v>224</v>
      </c>
      <c r="F301" s="30">
        <f t="shared" si="30"/>
        <v>4.16</v>
      </c>
    </row>
    <row r="302" spans="1:6" s="107" customFormat="1" ht="15.75">
      <c r="A302" s="194" t="s">
        <v>190</v>
      </c>
      <c r="B302" s="195"/>
      <c r="C302" s="195"/>
      <c r="D302" s="195"/>
      <c r="E302" s="195"/>
      <c r="F302" s="196"/>
    </row>
    <row r="303" spans="1:6" s="107" customFormat="1" ht="15.75">
      <c r="A303" s="30">
        <f>A300+1</f>
        <v>234</v>
      </c>
      <c r="B303" s="93" t="s">
        <v>191</v>
      </c>
      <c r="C303" s="91" t="s">
        <v>163</v>
      </c>
      <c r="D303" s="86">
        <f>F303-E303</f>
        <v>7.47</v>
      </c>
      <c r="E303" s="13">
        <f>'Вид на жит-во'!E302</f>
        <v>0.33</v>
      </c>
      <c r="F303" s="86">
        <v>7.8</v>
      </c>
    </row>
    <row r="304" spans="1:6" s="107" customFormat="1" ht="31.5">
      <c r="A304" s="30">
        <f>A303+1</f>
        <v>235</v>
      </c>
      <c r="B304" s="93" t="s">
        <v>192</v>
      </c>
      <c r="C304" s="91" t="s">
        <v>163</v>
      </c>
      <c r="D304" s="86">
        <f t="shared" ref="D304:D308" si="32">F304-E304</f>
        <v>29.930000000000003</v>
      </c>
      <c r="E304" s="13">
        <f>'Вид на жит-во'!E303</f>
        <v>2.52</v>
      </c>
      <c r="F304" s="86">
        <v>32.450000000000003</v>
      </c>
    </row>
    <row r="305" spans="1:6" s="107" customFormat="1" ht="15.75">
      <c r="A305" s="30">
        <f>A304+1</f>
        <v>236</v>
      </c>
      <c r="B305" s="93" t="s">
        <v>193</v>
      </c>
      <c r="C305" s="91" t="s">
        <v>163</v>
      </c>
      <c r="D305" s="86">
        <f t="shared" si="32"/>
        <v>7.55</v>
      </c>
      <c r="E305" s="13">
        <f>'Вид на жит-во'!E304</f>
        <v>0.28000000000000003</v>
      </c>
      <c r="F305" s="86">
        <v>7.83</v>
      </c>
    </row>
    <row r="306" spans="1:6" s="107" customFormat="1" ht="31.5">
      <c r="A306" s="30">
        <f>A305+1</f>
        <v>237</v>
      </c>
      <c r="B306" s="93" t="s">
        <v>194</v>
      </c>
      <c r="C306" s="91" t="s">
        <v>163</v>
      </c>
      <c r="D306" s="86">
        <f t="shared" si="32"/>
        <v>10.06</v>
      </c>
      <c r="E306" s="13">
        <f>'Вид на жит-во'!E305</f>
        <v>1.1599999999999999</v>
      </c>
      <c r="F306" s="86">
        <v>11.22</v>
      </c>
    </row>
    <row r="307" spans="1:6" s="107" customFormat="1" ht="31.5">
      <c r="A307" s="30">
        <f>A306+1</f>
        <v>238</v>
      </c>
      <c r="B307" s="93" t="s">
        <v>195</v>
      </c>
      <c r="C307" s="91" t="s">
        <v>163</v>
      </c>
      <c r="D307" s="86">
        <f t="shared" si="32"/>
        <v>10.07</v>
      </c>
      <c r="E307" s="13">
        <f>'Вид на жит-во'!E306</f>
        <v>1.19</v>
      </c>
      <c r="F307" s="86">
        <v>11.26</v>
      </c>
    </row>
    <row r="308" spans="1:6" s="107" customFormat="1" ht="31.5">
      <c r="A308" s="30">
        <f t="shared" ref="A308:A309" si="33">A307+1</f>
        <v>239</v>
      </c>
      <c r="B308" s="93" t="s">
        <v>313</v>
      </c>
      <c r="C308" s="91" t="s">
        <v>163</v>
      </c>
      <c r="D308" s="86">
        <f t="shared" si="32"/>
        <v>10.07</v>
      </c>
      <c r="E308" s="13">
        <f>'Вид на жит-во'!E307</f>
        <v>1.19</v>
      </c>
      <c r="F308" s="86">
        <v>11.26</v>
      </c>
    </row>
    <row r="309" spans="1:6" s="107" customFormat="1" ht="15.75">
      <c r="A309" s="30">
        <f t="shared" si="33"/>
        <v>240</v>
      </c>
      <c r="B309" s="93" t="s">
        <v>196</v>
      </c>
      <c r="C309" s="91" t="s">
        <v>163</v>
      </c>
      <c r="D309" s="86">
        <v>5.05</v>
      </c>
      <c r="E309" s="13" t="str">
        <f>'Вид на жит-во'!E308</f>
        <v>-</v>
      </c>
      <c r="F309" s="86">
        <v>5.05</v>
      </c>
    </row>
    <row r="310" spans="1:6" s="107" customFormat="1" ht="15.75">
      <c r="A310" s="160" t="s">
        <v>227</v>
      </c>
      <c r="B310" s="160"/>
      <c r="C310" s="160"/>
      <c r="D310" s="160"/>
      <c r="E310" s="160"/>
      <c r="F310" s="160"/>
    </row>
    <row r="311" spans="1:6" s="107" customFormat="1" ht="15.75">
      <c r="A311" s="30">
        <f>A309+1</f>
        <v>241</v>
      </c>
      <c r="B311" s="78" t="str">
        <f>'Граждане РБ'!B224</f>
        <v>Проведение процедуры вакцинации</v>
      </c>
      <c r="C311" s="31" t="s">
        <v>167</v>
      </c>
      <c r="D311" s="13">
        <v>16.2</v>
      </c>
      <c r="E311" s="13" t="str">
        <f>'Граждане РБ'!E224</f>
        <v>-</v>
      </c>
      <c r="F311" s="13">
        <f>D311</f>
        <v>16.2</v>
      </c>
    </row>
    <row r="312" spans="1:6" s="107" customFormat="1" ht="15.75">
      <c r="A312" s="100"/>
      <c r="B312" s="115"/>
      <c r="C312" s="116"/>
      <c r="D312" s="115"/>
      <c r="E312" s="100"/>
      <c r="F312" s="115"/>
    </row>
    <row r="313" spans="1:6" s="107" customFormat="1" ht="15.75">
      <c r="A313" s="100"/>
      <c r="B313" s="115"/>
      <c r="C313" s="116"/>
      <c r="D313" s="115"/>
      <c r="E313" s="100"/>
      <c r="F313" s="115"/>
    </row>
    <row r="314" spans="1:6" s="107" customFormat="1" ht="15.75">
      <c r="A314" s="100"/>
      <c r="B314" s="115"/>
      <c r="C314" s="116"/>
      <c r="D314" s="115"/>
      <c r="E314" s="100"/>
      <c r="F314" s="115"/>
    </row>
    <row r="315" spans="1:6" s="107" customFormat="1" ht="15.75">
      <c r="A315" s="164" t="s">
        <v>223</v>
      </c>
      <c r="B315" s="164"/>
      <c r="C315" s="116"/>
      <c r="D315" s="50" t="s">
        <v>315</v>
      </c>
      <c r="E315" s="50"/>
      <c r="F315" s="50"/>
    </row>
    <row r="316" spans="1:6" s="105" customFormat="1">
      <c r="A316" s="117"/>
      <c r="B316" s="117"/>
      <c r="C316" s="118"/>
      <c r="D316" s="117"/>
      <c r="E316" s="117"/>
      <c r="F316" s="117"/>
    </row>
    <row r="317" spans="1:6" s="105" customFormat="1">
      <c r="A317" s="117"/>
      <c r="B317" s="117"/>
      <c r="C317" s="118"/>
      <c r="D317" s="117"/>
      <c r="E317" s="117"/>
      <c r="F317" s="117"/>
    </row>
    <row r="318" spans="1:6" s="105" customFormat="1">
      <c r="A318" s="117"/>
      <c r="B318" s="117"/>
      <c r="C318" s="118"/>
      <c r="D318" s="117"/>
      <c r="E318" s="117"/>
      <c r="F318" s="117"/>
    </row>
    <row r="319" spans="1:6" s="105" customFormat="1">
      <c r="A319" s="117"/>
      <c r="B319" s="117"/>
      <c r="C319" s="118"/>
      <c r="D319" s="117"/>
      <c r="E319" s="117"/>
      <c r="F319" s="117"/>
    </row>
    <row r="320" spans="1:6" s="105" customFormat="1">
      <c r="A320" s="117"/>
      <c r="B320" s="117"/>
      <c r="C320" s="118"/>
      <c r="D320" s="117"/>
      <c r="E320" s="117"/>
      <c r="F320" s="117"/>
    </row>
    <row r="321" spans="1:6" s="105" customFormat="1">
      <c r="A321" s="117"/>
      <c r="B321" s="117"/>
      <c r="C321" s="118"/>
      <c r="D321" s="117"/>
      <c r="E321" s="117"/>
      <c r="F321" s="117"/>
    </row>
    <row r="322" spans="1:6" s="105" customFormat="1">
      <c r="A322" s="117"/>
      <c r="B322" s="117"/>
      <c r="C322" s="118"/>
      <c r="D322" s="117"/>
      <c r="E322" s="117"/>
      <c r="F322" s="117"/>
    </row>
    <row r="323" spans="1:6" s="105" customFormat="1">
      <c r="A323" s="117"/>
      <c r="B323" s="117"/>
      <c r="C323" s="118"/>
      <c r="D323" s="117"/>
      <c r="E323" s="117"/>
      <c r="F323" s="117"/>
    </row>
    <row r="324" spans="1:6" s="105" customFormat="1">
      <c r="A324" s="117"/>
      <c r="B324" s="117"/>
      <c r="C324" s="118"/>
      <c r="D324" s="117"/>
      <c r="E324" s="117"/>
      <c r="F324" s="117"/>
    </row>
    <row r="325" spans="1:6" s="105" customFormat="1">
      <c r="A325" s="117"/>
      <c r="B325" s="117"/>
      <c r="C325" s="118"/>
      <c r="D325" s="117"/>
      <c r="E325" s="117"/>
      <c r="F325" s="117"/>
    </row>
    <row r="326" spans="1:6" s="105" customFormat="1">
      <c r="A326" s="117"/>
      <c r="B326" s="117"/>
      <c r="C326" s="118"/>
      <c r="D326" s="117"/>
      <c r="E326" s="117"/>
      <c r="F326" s="117"/>
    </row>
    <row r="327" spans="1:6" s="105" customFormat="1">
      <c r="A327" s="117"/>
      <c r="B327" s="117"/>
      <c r="C327" s="118"/>
      <c r="D327" s="117"/>
      <c r="E327" s="117"/>
      <c r="F327" s="117"/>
    </row>
    <row r="328" spans="1:6" s="105" customFormat="1">
      <c r="A328" s="117"/>
      <c r="B328" s="117"/>
      <c r="C328" s="118"/>
      <c r="D328" s="117"/>
      <c r="E328" s="117"/>
      <c r="F328" s="117"/>
    </row>
    <row r="329" spans="1:6" s="105" customFormat="1">
      <c r="A329" s="117"/>
      <c r="B329" s="117"/>
      <c r="C329" s="118"/>
      <c r="D329" s="117"/>
      <c r="E329" s="117"/>
      <c r="F329" s="117"/>
    </row>
    <row r="330" spans="1:6" s="105" customFormat="1">
      <c r="A330" s="117"/>
      <c r="B330" s="117"/>
      <c r="C330" s="118"/>
      <c r="D330" s="117"/>
      <c r="E330" s="117"/>
      <c r="F330" s="117"/>
    </row>
    <row r="331" spans="1:6" s="105" customFormat="1">
      <c r="A331" s="117"/>
      <c r="B331" s="117"/>
      <c r="C331" s="118"/>
      <c r="D331" s="117"/>
      <c r="E331" s="117"/>
      <c r="F331" s="117"/>
    </row>
    <row r="332" spans="1:6" s="105" customFormat="1">
      <c r="A332" s="117"/>
      <c r="B332" s="117"/>
      <c r="C332" s="118"/>
      <c r="D332" s="117"/>
      <c r="E332" s="117"/>
      <c r="F332" s="117"/>
    </row>
    <row r="333" spans="1:6" s="105" customFormat="1">
      <c r="A333" s="117"/>
      <c r="B333" s="117"/>
      <c r="C333" s="118"/>
      <c r="D333" s="117"/>
      <c r="E333" s="117"/>
      <c r="F333" s="117"/>
    </row>
    <row r="334" spans="1:6" s="105" customFormat="1">
      <c r="A334" s="117"/>
      <c r="B334" s="117"/>
      <c r="C334" s="118"/>
      <c r="D334" s="117"/>
      <c r="E334" s="117"/>
      <c r="F334" s="117"/>
    </row>
    <row r="335" spans="1:6" s="105" customFormat="1">
      <c r="A335" s="117"/>
      <c r="B335" s="117"/>
      <c r="C335" s="118"/>
      <c r="D335" s="117"/>
      <c r="E335" s="117"/>
      <c r="F335" s="117"/>
    </row>
    <row r="336" spans="1:6" s="105" customFormat="1">
      <c r="A336" s="117"/>
      <c r="B336" s="117"/>
      <c r="C336" s="118"/>
      <c r="D336" s="117"/>
      <c r="E336" s="117"/>
      <c r="F336" s="117"/>
    </row>
    <row r="337" spans="1:6" s="105" customFormat="1">
      <c r="A337" s="117"/>
      <c r="B337" s="117"/>
      <c r="C337" s="118"/>
      <c r="D337" s="117"/>
      <c r="E337" s="117"/>
      <c r="F337" s="117"/>
    </row>
    <row r="338" spans="1:6" s="105" customFormat="1">
      <c r="A338" s="117"/>
      <c r="B338" s="117"/>
      <c r="C338" s="118"/>
      <c r="D338" s="117"/>
      <c r="E338" s="117"/>
      <c r="F338" s="117"/>
    </row>
    <row r="339" spans="1:6" s="105" customFormat="1">
      <c r="A339" s="117"/>
      <c r="B339" s="117"/>
      <c r="C339" s="118"/>
      <c r="D339" s="117"/>
      <c r="E339" s="117"/>
      <c r="F339" s="117"/>
    </row>
    <row r="340" spans="1:6" s="105" customFormat="1">
      <c r="A340" s="117"/>
      <c r="B340" s="117"/>
      <c r="C340" s="118"/>
      <c r="D340" s="117"/>
      <c r="E340" s="117"/>
      <c r="F340" s="117"/>
    </row>
    <row r="341" spans="1:6" s="105" customFormat="1">
      <c r="A341" s="117"/>
      <c r="B341" s="117"/>
      <c r="C341" s="118"/>
      <c r="D341" s="117"/>
      <c r="E341" s="117"/>
      <c r="F341" s="117"/>
    </row>
    <row r="342" spans="1:6" s="105" customFormat="1">
      <c r="A342" s="117"/>
      <c r="B342" s="117"/>
      <c r="C342" s="118"/>
      <c r="D342" s="117"/>
      <c r="E342" s="117"/>
      <c r="F342" s="117"/>
    </row>
    <row r="343" spans="1:6" s="105" customFormat="1">
      <c r="A343" s="117"/>
      <c r="B343" s="117"/>
      <c r="C343" s="118"/>
      <c r="D343" s="117"/>
      <c r="E343" s="117"/>
      <c r="F343" s="117"/>
    </row>
    <row r="344" spans="1:6" s="105" customFormat="1">
      <c r="A344" s="117"/>
      <c r="B344" s="117"/>
      <c r="C344" s="118"/>
      <c r="D344" s="117"/>
      <c r="E344" s="117"/>
      <c r="F344" s="117"/>
    </row>
    <row r="345" spans="1:6" s="105" customFormat="1">
      <c r="A345" s="117"/>
      <c r="B345" s="117"/>
      <c r="C345" s="118"/>
      <c r="D345" s="117"/>
      <c r="E345" s="117"/>
      <c r="F345" s="117"/>
    </row>
    <row r="346" spans="1:6" s="105" customFormat="1">
      <c r="A346" s="117"/>
      <c r="B346" s="117"/>
      <c r="C346" s="118"/>
      <c r="D346" s="117"/>
      <c r="E346" s="117"/>
      <c r="F346" s="117"/>
    </row>
    <row r="347" spans="1:6" s="105" customFormat="1">
      <c r="A347" s="117"/>
      <c r="B347" s="117"/>
      <c r="C347" s="118"/>
      <c r="D347" s="117"/>
      <c r="E347" s="117"/>
      <c r="F347" s="117"/>
    </row>
    <row r="348" spans="1:6" s="105" customFormat="1">
      <c r="A348" s="117"/>
      <c r="B348" s="117"/>
      <c r="C348" s="118"/>
      <c r="D348" s="117"/>
      <c r="E348" s="117"/>
      <c r="F348" s="117"/>
    </row>
    <row r="349" spans="1:6" s="105" customFormat="1">
      <c r="A349" s="117"/>
      <c r="B349" s="117"/>
      <c r="C349" s="118"/>
      <c r="D349" s="117"/>
      <c r="E349" s="117"/>
      <c r="F349" s="117"/>
    </row>
    <row r="350" spans="1:6" s="105" customFormat="1">
      <c r="A350" s="117"/>
      <c r="B350" s="117"/>
      <c r="C350" s="118"/>
      <c r="D350" s="117"/>
      <c r="E350" s="117"/>
      <c r="F350" s="117"/>
    </row>
    <row r="351" spans="1:6" s="105" customFormat="1">
      <c r="A351" s="117"/>
      <c r="B351" s="117"/>
      <c r="C351" s="118"/>
      <c r="D351" s="117"/>
      <c r="E351" s="117"/>
      <c r="F351" s="117"/>
    </row>
    <row r="352" spans="1:6" s="105" customFormat="1">
      <c r="A352" s="117"/>
      <c r="B352" s="117"/>
      <c r="C352" s="118"/>
      <c r="D352" s="117"/>
      <c r="E352" s="117"/>
      <c r="F352" s="117"/>
    </row>
    <row r="353" spans="1:6" s="105" customFormat="1">
      <c r="A353" s="117"/>
      <c r="B353" s="117"/>
      <c r="C353" s="118"/>
      <c r="D353" s="117"/>
      <c r="E353" s="117"/>
      <c r="F353" s="117"/>
    </row>
    <row r="354" spans="1:6" s="105" customFormat="1">
      <c r="A354" s="117"/>
      <c r="B354" s="117"/>
      <c r="C354" s="118"/>
      <c r="D354" s="117"/>
      <c r="E354" s="117"/>
      <c r="F354" s="117"/>
    </row>
    <row r="355" spans="1:6" s="105" customFormat="1">
      <c r="A355" s="117"/>
      <c r="B355" s="117"/>
      <c r="C355" s="118"/>
      <c r="D355" s="117"/>
      <c r="E355" s="117"/>
      <c r="F355" s="117"/>
    </row>
    <row r="356" spans="1:6" s="105" customFormat="1">
      <c r="A356" s="117"/>
      <c r="B356" s="117"/>
      <c r="C356" s="118"/>
      <c r="D356" s="117"/>
      <c r="E356" s="117"/>
      <c r="F356" s="117"/>
    </row>
    <row r="357" spans="1:6" s="105" customFormat="1">
      <c r="A357" s="117"/>
      <c r="B357" s="117"/>
      <c r="C357" s="118"/>
      <c r="D357" s="117"/>
      <c r="E357" s="117"/>
      <c r="F357" s="117"/>
    </row>
    <row r="358" spans="1:6" s="105" customFormat="1">
      <c r="A358" s="117"/>
      <c r="B358" s="117"/>
      <c r="C358" s="118"/>
      <c r="D358" s="117"/>
      <c r="E358" s="117"/>
      <c r="F358" s="117"/>
    </row>
    <row r="359" spans="1:6" s="105" customFormat="1">
      <c r="A359" s="117"/>
      <c r="B359" s="117"/>
      <c r="C359" s="118"/>
      <c r="D359" s="117"/>
      <c r="E359" s="117"/>
      <c r="F359" s="117"/>
    </row>
    <row r="360" spans="1:6" s="105" customFormat="1">
      <c r="A360" s="117"/>
      <c r="B360" s="117"/>
      <c r="C360" s="118"/>
      <c r="D360" s="117"/>
      <c r="E360" s="117"/>
      <c r="F360" s="117"/>
    </row>
    <row r="361" spans="1:6" s="105" customFormat="1">
      <c r="A361" s="117"/>
      <c r="B361" s="117"/>
      <c r="C361" s="118"/>
      <c r="D361" s="117"/>
      <c r="E361" s="117"/>
      <c r="F361" s="117"/>
    </row>
    <row r="362" spans="1:6" s="105" customFormat="1">
      <c r="A362" s="117"/>
      <c r="B362" s="117"/>
      <c r="C362" s="118"/>
      <c r="D362" s="117"/>
      <c r="E362" s="117"/>
      <c r="F362" s="117"/>
    </row>
    <row r="363" spans="1:6" s="105" customFormat="1">
      <c r="A363" s="117"/>
      <c r="B363" s="117"/>
      <c r="C363" s="118"/>
      <c r="D363" s="117"/>
      <c r="E363" s="117"/>
      <c r="F363" s="117"/>
    </row>
    <row r="364" spans="1:6" s="105" customFormat="1">
      <c r="A364" s="117"/>
      <c r="B364" s="117"/>
      <c r="C364" s="118"/>
      <c r="D364" s="117"/>
      <c r="E364" s="117"/>
      <c r="F364" s="117"/>
    </row>
    <row r="365" spans="1:6" s="105" customFormat="1">
      <c r="A365" s="117"/>
      <c r="B365" s="117"/>
      <c r="C365" s="118"/>
      <c r="D365" s="117"/>
      <c r="E365" s="117"/>
      <c r="F365" s="117"/>
    </row>
    <row r="366" spans="1:6" s="105" customFormat="1">
      <c r="A366" s="117"/>
      <c r="B366" s="117"/>
      <c r="C366" s="118"/>
      <c r="D366" s="117"/>
      <c r="E366" s="117"/>
      <c r="F366" s="117"/>
    </row>
    <row r="367" spans="1:6" s="105" customFormat="1">
      <c r="A367" s="117"/>
      <c r="B367" s="117"/>
      <c r="C367" s="118"/>
      <c r="D367" s="117"/>
      <c r="E367" s="117"/>
      <c r="F367" s="117"/>
    </row>
    <row r="368" spans="1:6" s="105" customFormat="1">
      <c r="A368" s="117"/>
      <c r="B368" s="117"/>
      <c r="C368" s="118"/>
      <c r="D368" s="117"/>
      <c r="E368" s="117"/>
      <c r="F368" s="117"/>
    </row>
    <row r="369" spans="1:6" s="105" customFormat="1">
      <c r="A369" s="117"/>
      <c r="B369" s="117"/>
      <c r="C369" s="118"/>
      <c r="D369" s="117"/>
      <c r="E369" s="117"/>
      <c r="F369" s="117"/>
    </row>
    <row r="370" spans="1:6" s="105" customFormat="1">
      <c r="A370" s="117"/>
      <c r="B370" s="117"/>
      <c r="C370" s="118"/>
      <c r="D370" s="117"/>
      <c r="E370" s="117"/>
      <c r="F370" s="117"/>
    </row>
    <row r="371" spans="1:6" s="105" customFormat="1">
      <c r="A371" s="117"/>
      <c r="B371" s="117"/>
      <c r="C371" s="118"/>
      <c r="D371" s="117"/>
      <c r="E371" s="117"/>
      <c r="F371" s="117"/>
    </row>
    <row r="372" spans="1:6" s="105" customFormat="1">
      <c r="A372" s="117"/>
      <c r="B372" s="117"/>
      <c r="C372" s="118"/>
      <c r="D372" s="117"/>
      <c r="E372" s="117"/>
      <c r="F372" s="117"/>
    </row>
    <row r="373" spans="1:6" s="105" customFormat="1">
      <c r="A373" s="117"/>
      <c r="B373" s="117"/>
      <c r="C373" s="118"/>
      <c r="D373" s="117"/>
      <c r="E373" s="117"/>
      <c r="F373" s="117"/>
    </row>
    <row r="374" spans="1:6" s="105" customFormat="1">
      <c r="A374" s="117"/>
      <c r="B374" s="117"/>
      <c r="C374" s="118"/>
      <c r="D374" s="117"/>
      <c r="E374" s="117"/>
      <c r="F374" s="117"/>
    </row>
    <row r="375" spans="1:6" s="105" customFormat="1">
      <c r="A375" s="117"/>
      <c r="B375" s="117"/>
      <c r="C375" s="118"/>
      <c r="D375" s="117"/>
      <c r="E375" s="117"/>
      <c r="F375" s="117"/>
    </row>
    <row r="376" spans="1:6" s="105" customFormat="1">
      <c r="A376" s="117"/>
      <c r="B376" s="117"/>
      <c r="C376" s="118"/>
      <c r="D376" s="117"/>
      <c r="E376" s="117"/>
      <c r="F376" s="117"/>
    </row>
    <row r="377" spans="1:6" s="105" customFormat="1">
      <c r="A377" s="117"/>
      <c r="B377" s="117"/>
      <c r="C377" s="118"/>
      <c r="D377" s="117"/>
      <c r="E377" s="117"/>
      <c r="F377" s="117"/>
    </row>
    <row r="378" spans="1:6" s="105" customFormat="1">
      <c r="A378" s="117"/>
      <c r="B378" s="117"/>
      <c r="C378" s="118"/>
      <c r="D378" s="117"/>
      <c r="E378" s="117"/>
      <c r="F378" s="117"/>
    </row>
    <row r="379" spans="1:6" s="105" customFormat="1">
      <c r="A379" s="117"/>
      <c r="B379" s="117"/>
      <c r="C379" s="118"/>
      <c r="D379" s="117"/>
      <c r="E379" s="117"/>
      <c r="F379" s="117"/>
    </row>
    <row r="380" spans="1:6" s="105" customFormat="1">
      <c r="A380" s="117"/>
      <c r="B380" s="117"/>
      <c r="C380" s="118"/>
      <c r="D380" s="117"/>
      <c r="E380" s="117"/>
      <c r="F380" s="117"/>
    </row>
    <row r="381" spans="1:6" s="105" customFormat="1">
      <c r="A381" s="117"/>
      <c r="B381" s="117"/>
      <c r="C381" s="118"/>
      <c r="D381" s="117"/>
      <c r="E381" s="117"/>
      <c r="F381" s="117"/>
    </row>
    <row r="382" spans="1:6" s="105" customFormat="1">
      <c r="A382" s="117"/>
      <c r="B382" s="117"/>
      <c r="C382" s="118"/>
      <c r="D382" s="117"/>
      <c r="E382" s="117"/>
      <c r="F382" s="117"/>
    </row>
    <row r="383" spans="1:6" s="105" customFormat="1">
      <c r="A383" s="117"/>
      <c r="B383" s="117"/>
      <c r="C383" s="118"/>
      <c r="D383" s="117"/>
      <c r="E383" s="117"/>
      <c r="F383" s="117"/>
    </row>
    <row r="384" spans="1:6" s="105" customFormat="1">
      <c r="A384" s="117"/>
      <c r="B384" s="117"/>
      <c r="C384" s="118"/>
      <c r="D384" s="117"/>
      <c r="E384" s="117"/>
      <c r="F384" s="117"/>
    </row>
    <row r="385" spans="1:6" s="105" customFormat="1">
      <c r="A385" s="117"/>
      <c r="B385" s="117"/>
      <c r="C385" s="118"/>
      <c r="D385" s="117"/>
      <c r="E385" s="117"/>
      <c r="F385" s="117"/>
    </row>
    <row r="386" spans="1:6" s="105" customFormat="1">
      <c r="A386" s="117"/>
      <c r="B386" s="117"/>
      <c r="C386" s="118"/>
      <c r="D386" s="117"/>
      <c r="E386" s="117"/>
      <c r="F386" s="117"/>
    </row>
    <row r="387" spans="1:6" s="105" customFormat="1">
      <c r="A387" s="117"/>
      <c r="B387" s="117"/>
      <c r="C387" s="118"/>
      <c r="D387" s="117"/>
      <c r="E387" s="117"/>
      <c r="F387" s="117"/>
    </row>
    <row r="388" spans="1:6" s="105" customFormat="1">
      <c r="A388" s="117"/>
      <c r="B388" s="117"/>
      <c r="C388" s="118"/>
      <c r="D388" s="117"/>
      <c r="E388" s="117"/>
      <c r="F388" s="117"/>
    </row>
    <row r="389" spans="1:6" s="105" customFormat="1">
      <c r="A389" s="117"/>
      <c r="B389" s="117"/>
      <c r="C389" s="118"/>
      <c r="D389" s="117"/>
      <c r="E389" s="117"/>
      <c r="F389" s="117"/>
    </row>
    <row r="390" spans="1:6" s="105" customFormat="1">
      <c r="A390" s="117"/>
      <c r="B390" s="117"/>
      <c r="C390" s="118"/>
      <c r="D390" s="117"/>
      <c r="E390" s="117"/>
      <c r="F390" s="117"/>
    </row>
    <row r="391" spans="1:6" s="105" customFormat="1">
      <c r="A391" s="117"/>
      <c r="B391" s="117"/>
      <c r="C391" s="118"/>
      <c r="D391" s="117"/>
      <c r="E391" s="117"/>
      <c r="F391" s="117"/>
    </row>
    <row r="392" spans="1:6" s="105" customFormat="1">
      <c r="A392" s="117"/>
      <c r="B392" s="117"/>
      <c r="C392" s="118"/>
      <c r="D392" s="117"/>
      <c r="E392" s="117"/>
      <c r="F392" s="117"/>
    </row>
    <row r="393" spans="1:6" s="105" customFormat="1">
      <c r="A393" s="117"/>
      <c r="B393" s="117"/>
      <c r="C393" s="118"/>
      <c r="D393" s="117"/>
      <c r="E393" s="117"/>
      <c r="F393" s="117"/>
    </row>
    <row r="394" spans="1:6" s="105" customFormat="1">
      <c r="A394" s="117"/>
      <c r="B394" s="117"/>
      <c r="C394" s="118"/>
      <c r="D394" s="117"/>
      <c r="E394" s="117"/>
      <c r="F394" s="117"/>
    </row>
    <row r="395" spans="1:6" s="105" customFormat="1">
      <c r="A395" s="117"/>
      <c r="B395" s="117"/>
      <c r="C395" s="118"/>
      <c r="D395" s="117"/>
      <c r="E395" s="117"/>
      <c r="F395" s="117"/>
    </row>
    <row r="396" spans="1:6" s="105" customFormat="1">
      <c r="A396" s="117"/>
      <c r="B396" s="117"/>
      <c r="C396" s="118"/>
      <c r="D396" s="117"/>
      <c r="E396" s="117"/>
      <c r="F396" s="117"/>
    </row>
    <row r="397" spans="1:6" s="105" customFormat="1">
      <c r="A397" s="117"/>
      <c r="B397" s="117"/>
      <c r="C397" s="118"/>
      <c r="D397" s="117"/>
      <c r="E397" s="117"/>
      <c r="F397" s="117"/>
    </row>
    <row r="398" spans="1:6" s="105" customFormat="1">
      <c r="A398" s="117"/>
      <c r="B398" s="117"/>
      <c r="C398" s="118"/>
      <c r="D398" s="117"/>
      <c r="E398" s="117"/>
      <c r="F398" s="117"/>
    </row>
    <row r="399" spans="1:6" s="105" customFormat="1">
      <c r="A399" s="117"/>
      <c r="B399" s="117"/>
      <c r="C399" s="118"/>
      <c r="D399" s="117"/>
      <c r="E399" s="117"/>
      <c r="F399" s="117"/>
    </row>
    <row r="400" spans="1:6" s="105" customFormat="1">
      <c r="A400" s="117"/>
      <c r="B400" s="117"/>
      <c r="C400" s="118"/>
      <c r="D400" s="117"/>
      <c r="E400" s="117"/>
      <c r="F400" s="117"/>
    </row>
    <row r="401" spans="1:6" s="105" customFormat="1">
      <c r="A401" s="117"/>
      <c r="B401" s="117"/>
      <c r="C401" s="118"/>
      <c r="D401" s="117"/>
      <c r="E401" s="117"/>
      <c r="F401" s="117"/>
    </row>
    <row r="402" spans="1:6" s="105" customFormat="1">
      <c r="A402" s="117"/>
      <c r="B402" s="117"/>
      <c r="C402" s="118"/>
      <c r="D402" s="117"/>
      <c r="E402" s="117"/>
      <c r="F402" s="117"/>
    </row>
    <row r="403" spans="1:6" s="105" customFormat="1">
      <c r="A403" s="117"/>
      <c r="B403" s="117"/>
      <c r="C403" s="118"/>
      <c r="D403" s="117"/>
      <c r="E403" s="117"/>
      <c r="F403" s="117"/>
    </row>
    <row r="404" spans="1:6" s="105" customFormat="1">
      <c r="A404" s="117"/>
      <c r="B404" s="117"/>
      <c r="C404" s="118"/>
      <c r="D404" s="117"/>
      <c r="E404" s="117"/>
      <c r="F404" s="117"/>
    </row>
    <row r="405" spans="1:6" s="105" customFormat="1">
      <c r="A405" s="117"/>
      <c r="B405" s="117"/>
      <c r="C405" s="118"/>
      <c r="D405" s="117"/>
      <c r="E405" s="117"/>
      <c r="F405" s="117"/>
    </row>
    <row r="406" spans="1:6" s="105" customFormat="1">
      <c r="A406" s="117"/>
      <c r="B406" s="117"/>
      <c r="C406" s="118"/>
      <c r="D406" s="117"/>
      <c r="E406" s="117"/>
      <c r="F406" s="117"/>
    </row>
    <row r="407" spans="1:6" s="105" customFormat="1">
      <c r="A407" s="117"/>
      <c r="B407" s="117"/>
      <c r="C407" s="118"/>
      <c r="D407" s="117"/>
      <c r="E407" s="117"/>
      <c r="F407" s="117"/>
    </row>
    <row r="408" spans="1:6" s="105" customFormat="1">
      <c r="A408" s="117"/>
      <c r="B408" s="117"/>
      <c r="C408" s="118"/>
      <c r="D408" s="117"/>
      <c r="E408" s="117"/>
      <c r="F408" s="117"/>
    </row>
    <row r="409" spans="1:6" s="105" customFormat="1">
      <c r="A409" s="117"/>
      <c r="B409" s="117"/>
      <c r="C409" s="118"/>
      <c r="D409" s="117"/>
      <c r="E409" s="117"/>
      <c r="F409" s="117"/>
    </row>
    <row r="410" spans="1:6" s="105" customFormat="1">
      <c r="A410" s="117"/>
      <c r="B410" s="117"/>
      <c r="C410" s="118"/>
      <c r="D410" s="117"/>
      <c r="E410" s="117"/>
      <c r="F410" s="117"/>
    </row>
    <row r="411" spans="1:6" s="105" customFormat="1">
      <c r="A411" s="117"/>
      <c r="B411" s="117"/>
      <c r="C411" s="118"/>
      <c r="D411" s="117"/>
      <c r="E411" s="117"/>
      <c r="F411" s="117"/>
    </row>
    <row r="412" spans="1:6" s="105" customFormat="1">
      <c r="A412" s="117"/>
      <c r="B412" s="117"/>
      <c r="C412" s="118"/>
      <c r="D412" s="117"/>
      <c r="E412" s="117"/>
      <c r="F412" s="117"/>
    </row>
    <row r="413" spans="1:6" s="105" customFormat="1">
      <c r="A413" s="117"/>
      <c r="B413" s="117"/>
      <c r="C413" s="118"/>
      <c r="D413" s="117"/>
      <c r="E413" s="117"/>
      <c r="F413" s="117"/>
    </row>
    <row r="414" spans="1:6" s="105" customFormat="1">
      <c r="A414" s="117"/>
      <c r="B414" s="117"/>
      <c r="C414" s="118"/>
      <c r="D414" s="117"/>
      <c r="E414" s="117"/>
      <c r="F414" s="117"/>
    </row>
    <row r="415" spans="1:6" s="105" customFormat="1">
      <c r="A415" s="117"/>
      <c r="B415" s="117"/>
      <c r="C415" s="118"/>
      <c r="D415" s="117"/>
      <c r="E415" s="117"/>
      <c r="F415" s="117"/>
    </row>
    <row r="416" spans="1:6" s="105" customFormat="1">
      <c r="A416" s="117"/>
      <c r="B416" s="117"/>
      <c r="C416" s="118"/>
      <c r="D416" s="117"/>
      <c r="E416" s="117"/>
      <c r="F416" s="117"/>
    </row>
    <row r="417" spans="1:6" s="105" customFormat="1">
      <c r="A417" s="117"/>
      <c r="B417" s="117"/>
      <c r="C417" s="118"/>
      <c r="D417" s="117"/>
      <c r="E417" s="117"/>
      <c r="F417" s="117"/>
    </row>
    <row r="418" spans="1:6" s="105" customFormat="1">
      <c r="A418" s="117"/>
      <c r="B418" s="117"/>
      <c r="C418" s="118"/>
      <c r="D418" s="117"/>
      <c r="E418" s="117"/>
      <c r="F418" s="117"/>
    </row>
    <row r="419" spans="1:6" s="105" customFormat="1">
      <c r="A419" s="117"/>
      <c r="B419" s="117"/>
      <c r="C419" s="118"/>
      <c r="D419" s="117"/>
      <c r="E419" s="117"/>
      <c r="F419" s="117"/>
    </row>
    <row r="420" spans="1:6" s="105" customFormat="1">
      <c r="A420" s="117"/>
      <c r="B420" s="117"/>
      <c r="C420" s="118"/>
      <c r="D420" s="117"/>
      <c r="E420" s="117"/>
      <c r="F420" s="117"/>
    </row>
    <row r="421" spans="1:6" s="105" customFormat="1">
      <c r="A421" s="117"/>
      <c r="B421" s="117"/>
      <c r="C421" s="118"/>
      <c r="D421" s="117"/>
      <c r="E421" s="117"/>
      <c r="F421" s="117"/>
    </row>
    <row r="422" spans="1:6" s="105" customFormat="1">
      <c r="A422" s="117"/>
      <c r="B422" s="117"/>
      <c r="C422" s="118"/>
      <c r="D422" s="117"/>
      <c r="E422" s="117"/>
      <c r="F422" s="117"/>
    </row>
    <row r="423" spans="1:6" s="105" customFormat="1">
      <c r="A423" s="117"/>
      <c r="B423" s="117"/>
      <c r="C423" s="118"/>
      <c r="D423" s="117"/>
      <c r="E423" s="117"/>
      <c r="F423" s="117"/>
    </row>
    <row r="424" spans="1:6" s="105" customFormat="1">
      <c r="A424" s="117"/>
      <c r="B424" s="117"/>
      <c r="C424" s="118"/>
      <c r="D424" s="117"/>
      <c r="E424" s="117"/>
      <c r="F424" s="117"/>
    </row>
    <row r="425" spans="1:6" s="105" customFormat="1">
      <c r="A425" s="117"/>
      <c r="B425" s="117"/>
      <c r="C425" s="118"/>
      <c r="D425" s="117"/>
      <c r="E425" s="117"/>
      <c r="F425" s="117"/>
    </row>
    <row r="426" spans="1:6" s="105" customFormat="1">
      <c r="A426" s="117"/>
      <c r="B426" s="117"/>
      <c r="C426" s="118"/>
      <c r="D426" s="117"/>
      <c r="E426" s="117"/>
      <c r="F426" s="117"/>
    </row>
    <row r="427" spans="1:6" s="105" customFormat="1">
      <c r="A427" s="117"/>
      <c r="B427" s="117"/>
      <c r="C427" s="118"/>
      <c r="D427" s="117"/>
      <c r="E427" s="117"/>
      <c r="F427" s="117"/>
    </row>
    <row r="428" spans="1:6" s="105" customFormat="1">
      <c r="A428" s="117"/>
      <c r="B428" s="117"/>
      <c r="C428" s="118"/>
      <c r="D428" s="117"/>
      <c r="E428" s="117"/>
      <c r="F428" s="117"/>
    </row>
    <row r="429" spans="1:6" s="105" customFormat="1">
      <c r="A429" s="117"/>
      <c r="B429" s="117"/>
      <c r="C429" s="118"/>
      <c r="D429" s="117"/>
      <c r="E429" s="117"/>
      <c r="F429" s="117"/>
    </row>
    <row r="430" spans="1:6" s="105" customFormat="1">
      <c r="A430" s="117"/>
      <c r="B430" s="117"/>
      <c r="C430" s="118"/>
      <c r="D430" s="117"/>
      <c r="E430" s="117"/>
      <c r="F430" s="117"/>
    </row>
    <row r="431" spans="1:6" s="105" customFormat="1">
      <c r="A431" s="117"/>
      <c r="B431" s="117"/>
      <c r="C431" s="118"/>
      <c r="D431" s="117"/>
      <c r="E431" s="117"/>
      <c r="F431" s="117"/>
    </row>
    <row r="432" spans="1:6" s="105" customFormat="1">
      <c r="A432" s="117"/>
      <c r="B432" s="117"/>
      <c r="C432" s="118"/>
      <c r="D432" s="117"/>
      <c r="E432" s="117"/>
      <c r="F432" s="117"/>
    </row>
    <row r="433" spans="1:6" s="105" customFormat="1">
      <c r="A433" s="117"/>
      <c r="B433" s="117"/>
      <c r="C433" s="118"/>
      <c r="D433" s="117"/>
      <c r="E433" s="117"/>
      <c r="F433" s="117"/>
    </row>
    <row r="434" spans="1:6" s="105" customFormat="1">
      <c r="A434" s="117"/>
      <c r="B434" s="117"/>
      <c r="C434" s="118"/>
      <c r="D434" s="117"/>
      <c r="E434" s="117"/>
      <c r="F434" s="117"/>
    </row>
    <row r="435" spans="1:6" s="105" customFormat="1">
      <c r="A435" s="117"/>
      <c r="B435" s="117"/>
      <c r="C435" s="118"/>
      <c r="D435" s="117"/>
      <c r="E435" s="117"/>
      <c r="F435" s="117"/>
    </row>
    <row r="436" spans="1:6" s="105" customFormat="1">
      <c r="A436" s="117"/>
      <c r="B436" s="117"/>
      <c r="C436" s="118"/>
      <c r="D436" s="117"/>
      <c r="E436" s="117"/>
      <c r="F436" s="117"/>
    </row>
    <row r="437" spans="1:6" s="105" customFormat="1">
      <c r="A437" s="117"/>
      <c r="B437" s="117"/>
      <c r="C437" s="118"/>
      <c r="D437" s="117"/>
      <c r="E437" s="117"/>
      <c r="F437" s="117"/>
    </row>
    <row r="438" spans="1:6" s="105" customFormat="1">
      <c r="A438" s="117"/>
      <c r="B438" s="117"/>
      <c r="C438" s="118"/>
      <c r="D438" s="117"/>
      <c r="E438" s="117"/>
      <c r="F438" s="117"/>
    </row>
    <row r="439" spans="1:6" s="105" customFormat="1">
      <c r="A439" s="117"/>
      <c r="B439" s="117"/>
      <c r="C439" s="118"/>
      <c r="D439" s="117"/>
      <c r="E439" s="117"/>
      <c r="F439" s="117"/>
    </row>
    <row r="440" spans="1:6" s="105" customFormat="1">
      <c r="A440" s="117"/>
      <c r="B440" s="117"/>
      <c r="C440" s="118"/>
      <c r="D440" s="117"/>
      <c r="E440" s="117"/>
      <c r="F440" s="117"/>
    </row>
    <row r="441" spans="1:6" s="105" customFormat="1">
      <c r="A441" s="117"/>
      <c r="B441" s="117"/>
      <c r="C441" s="118"/>
      <c r="D441" s="117"/>
      <c r="E441" s="117"/>
      <c r="F441" s="117"/>
    </row>
    <row r="442" spans="1:6" s="105" customFormat="1">
      <c r="A442" s="117"/>
      <c r="B442" s="117"/>
      <c r="C442" s="118"/>
      <c r="D442" s="117"/>
      <c r="E442" s="117"/>
      <c r="F442" s="117"/>
    </row>
    <row r="443" spans="1:6" s="105" customFormat="1">
      <c r="A443" s="117"/>
      <c r="B443" s="117"/>
      <c r="C443" s="118"/>
      <c r="D443" s="117"/>
      <c r="E443" s="117"/>
      <c r="F443" s="117"/>
    </row>
    <row r="444" spans="1:6" s="105" customFormat="1">
      <c r="A444" s="117"/>
      <c r="B444" s="117"/>
      <c r="C444" s="118"/>
      <c r="D444" s="117"/>
      <c r="E444" s="117"/>
      <c r="F444" s="117"/>
    </row>
    <row r="445" spans="1:6" s="105" customFormat="1">
      <c r="A445" s="117"/>
      <c r="B445" s="117"/>
      <c r="C445" s="118"/>
      <c r="D445" s="117"/>
      <c r="E445" s="117"/>
      <c r="F445" s="117"/>
    </row>
    <row r="446" spans="1:6" s="105" customFormat="1">
      <c r="A446" s="117"/>
      <c r="B446" s="117"/>
      <c r="C446" s="118"/>
      <c r="D446" s="117"/>
      <c r="E446" s="117"/>
      <c r="F446" s="117"/>
    </row>
    <row r="447" spans="1:6" s="105" customFormat="1">
      <c r="A447" s="117"/>
      <c r="B447" s="117"/>
      <c r="C447" s="118"/>
      <c r="D447" s="117"/>
      <c r="E447" s="117"/>
      <c r="F447" s="117"/>
    </row>
    <row r="448" spans="1:6" s="105" customFormat="1">
      <c r="A448" s="117"/>
      <c r="B448" s="117"/>
      <c r="C448" s="118"/>
      <c r="D448" s="117"/>
      <c r="E448" s="117"/>
      <c r="F448" s="117"/>
    </row>
    <row r="449" spans="1:6" s="105" customFormat="1">
      <c r="A449" s="117"/>
      <c r="B449" s="117"/>
      <c r="C449" s="118"/>
      <c r="D449" s="117"/>
      <c r="E449" s="117"/>
      <c r="F449" s="117"/>
    </row>
    <row r="450" spans="1:6" s="105" customFormat="1">
      <c r="A450" s="117"/>
      <c r="B450" s="117"/>
      <c r="C450" s="118"/>
      <c r="D450" s="117"/>
      <c r="E450" s="117"/>
      <c r="F450" s="117"/>
    </row>
    <row r="451" spans="1:6" s="105" customFormat="1">
      <c r="A451" s="117"/>
      <c r="B451" s="117"/>
      <c r="C451" s="118"/>
      <c r="D451" s="117"/>
      <c r="E451" s="117"/>
      <c r="F451" s="117"/>
    </row>
    <row r="452" spans="1:6" s="105" customFormat="1">
      <c r="A452" s="117"/>
      <c r="B452" s="117"/>
      <c r="C452" s="118"/>
      <c r="D452" s="117"/>
      <c r="E452" s="117"/>
      <c r="F452" s="117"/>
    </row>
    <row r="453" spans="1:6" s="105" customFormat="1">
      <c r="A453" s="117"/>
      <c r="B453" s="117"/>
      <c r="C453" s="118"/>
      <c r="D453" s="117"/>
      <c r="E453" s="117"/>
      <c r="F453" s="117"/>
    </row>
    <row r="454" spans="1:6" s="105" customFormat="1">
      <c r="A454" s="117"/>
      <c r="B454" s="117"/>
      <c r="C454" s="118"/>
      <c r="D454" s="117"/>
      <c r="E454" s="117"/>
      <c r="F454" s="117"/>
    </row>
    <row r="455" spans="1:6" s="105" customFormat="1">
      <c r="A455" s="117"/>
      <c r="B455" s="117"/>
      <c r="C455" s="118"/>
      <c r="D455" s="117"/>
      <c r="E455" s="117"/>
      <c r="F455" s="117"/>
    </row>
    <row r="456" spans="1:6" s="105" customFormat="1">
      <c r="A456" s="117"/>
      <c r="B456" s="117"/>
      <c r="C456" s="118"/>
      <c r="D456" s="117"/>
      <c r="E456" s="117"/>
      <c r="F456" s="117"/>
    </row>
    <row r="457" spans="1:6" s="105" customFormat="1">
      <c r="A457" s="117"/>
      <c r="B457" s="117"/>
      <c r="C457" s="118"/>
      <c r="D457" s="117"/>
      <c r="E457" s="117"/>
      <c r="F457" s="117"/>
    </row>
    <row r="458" spans="1:6" s="105" customFormat="1">
      <c r="A458" s="117"/>
      <c r="B458" s="117"/>
      <c r="C458" s="118"/>
      <c r="D458" s="117"/>
      <c r="E458" s="117"/>
      <c r="F458" s="117"/>
    </row>
    <row r="459" spans="1:6" s="105" customFormat="1">
      <c r="A459" s="117"/>
      <c r="B459" s="117"/>
      <c r="C459" s="118"/>
      <c r="D459" s="117"/>
      <c r="E459" s="117"/>
      <c r="F459" s="117"/>
    </row>
    <row r="460" spans="1:6" s="105" customFormat="1">
      <c r="A460" s="117"/>
      <c r="B460" s="117"/>
      <c r="C460" s="118"/>
      <c r="D460" s="117"/>
      <c r="E460" s="117"/>
      <c r="F460" s="117"/>
    </row>
    <row r="461" spans="1:6" s="105" customFormat="1">
      <c r="A461" s="117"/>
      <c r="B461" s="117"/>
      <c r="C461" s="118"/>
      <c r="D461" s="117"/>
      <c r="E461" s="117"/>
      <c r="F461" s="117"/>
    </row>
    <row r="462" spans="1:6" s="105" customFormat="1">
      <c r="A462" s="117"/>
      <c r="B462" s="117"/>
      <c r="C462" s="118"/>
      <c r="D462" s="117"/>
      <c r="E462" s="117"/>
      <c r="F462" s="117"/>
    </row>
    <row r="463" spans="1:6" s="105" customFormat="1">
      <c r="A463" s="117"/>
      <c r="B463" s="117"/>
      <c r="C463" s="118"/>
      <c r="D463" s="117"/>
      <c r="E463" s="117"/>
      <c r="F463" s="117"/>
    </row>
    <row r="464" spans="1:6" s="105" customFormat="1">
      <c r="A464" s="117"/>
      <c r="B464" s="117"/>
      <c r="C464" s="118"/>
      <c r="D464" s="117"/>
      <c r="E464" s="117"/>
      <c r="F464" s="117"/>
    </row>
    <row r="465" spans="1:72" s="105" customFormat="1">
      <c r="A465" s="117"/>
      <c r="B465" s="117"/>
      <c r="C465" s="118"/>
      <c r="D465" s="117"/>
      <c r="E465" s="117"/>
      <c r="F465" s="117"/>
    </row>
    <row r="466" spans="1:72" s="105" customFormat="1">
      <c r="A466" s="117"/>
      <c r="B466" s="117"/>
      <c r="C466" s="118"/>
      <c r="D466" s="117"/>
      <c r="E466" s="117"/>
      <c r="F466" s="117"/>
    </row>
    <row r="467" spans="1:72" s="106" customFormat="1">
      <c r="A467" s="117"/>
      <c r="B467" s="117"/>
      <c r="C467" s="118"/>
      <c r="D467" s="117"/>
      <c r="E467" s="117"/>
      <c r="F467" s="117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  <c r="BT467" s="105"/>
    </row>
    <row r="468" spans="1:72" s="106" customFormat="1">
      <c r="A468" s="117"/>
      <c r="B468" s="117"/>
      <c r="C468" s="118"/>
      <c r="D468" s="117"/>
      <c r="E468" s="117"/>
      <c r="F468" s="117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  <c r="BT468" s="105"/>
    </row>
    <row r="469" spans="1:72" s="106" customFormat="1">
      <c r="A469" s="117"/>
      <c r="B469" s="117"/>
      <c r="C469" s="118"/>
      <c r="D469" s="117"/>
      <c r="E469" s="117"/>
      <c r="F469" s="117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  <c r="BT469" s="105"/>
    </row>
    <row r="470" spans="1:72" s="106" customFormat="1">
      <c r="A470" s="117"/>
      <c r="B470" s="117"/>
      <c r="C470" s="118"/>
      <c r="D470" s="117"/>
      <c r="E470" s="117"/>
      <c r="F470" s="117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  <c r="BT470" s="105"/>
    </row>
    <row r="471" spans="1:72" s="106" customFormat="1">
      <c r="A471" s="117"/>
      <c r="B471" s="117"/>
      <c r="C471" s="118"/>
      <c r="D471" s="117"/>
      <c r="E471" s="117"/>
      <c r="F471" s="117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  <c r="BT471" s="105"/>
    </row>
    <row r="472" spans="1:72" s="106" customFormat="1">
      <c r="A472" s="117"/>
      <c r="B472" s="117"/>
      <c r="C472" s="118"/>
      <c r="D472" s="117"/>
      <c r="E472" s="117"/>
      <c r="F472" s="117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  <c r="BT472" s="105"/>
    </row>
    <row r="473" spans="1:72" s="106" customFormat="1">
      <c r="A473" s="117"/>
      <c r="B473" s="117"/>
      <c r="C473" s="118"/>
      <c r="D473" s="117"/>
      <c r="E473" s="117"/>
      <c r="F473" s="117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  <c r="BT473" s="105"/>
    </row>
    <row r="474" spans="1:72" s="106" customFormat="1">
      <c r="A474" s="117"/>
      <c r="B474" s="117"/>
      <c r="C474" s="118"/>
      <c r="D474" s="117"/>
      <c r="E474" s="117"/>
      <c r="F474" s="117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  <c r="BT474" s="105"/>
    </row>
    <row r="475" spans="1:72" s="106" customFormat="1">
      <c r="A475" s="117"/>
      <c r="B475" s="117"/>
      <c r="C475" s="118"/>
      <c r="D475" s="117"/>
      <c r="E475" s="117"/>
      <c r="F475" s="117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  <c r="BT475" s="105"/>
    </row>
    <row r="476" spans="1:72" s="106" customFormat="1">
      <c r="A476" s="117"/>
      <c r="B476" s="117"/>
      <c r="C476" s="118"/>
      <c r="D476" s="117"/>
      <c r="E476" s="117"/>
      <c r="F476" s="117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  <c r="BT476" s="105"/>
    </row>
    <row r="477" spans="1:72" s="106" customFormat="1">
      <c r="A477" s="117"/>
      <c r="B477" s="117"/>
      <c r="C477" s="118"/>
      <c r="D477" s="117"/>
      <c r="E477" s="117"/>
      <c r="F477" s="117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  <c r="BT477" s="105"/>
    </row>
    <row r="478" spans="1:72" s="106" customFormat="1">
      <c r="A478" s="117"/>
      <c r="B478" s="117"/>
      <c r="C478" s="118"/>
      <c r="D478" s="117"/>
      <c r="E478" s="117"/>
      <c r="F478" s="117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  <c r="BT478" s="105"/>
    </row>
    <row r="479" spans="1:72" s="106" customFormat="1">
      <c r="A479" s="117"/>
      <c r="B479" s="117"/>
      <c r="C479" s="118"/>
      <c r="D479" s="117"/>
      <c r="E479" s="117"/>
      <c r="F479" s="117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  <c r="BT479" s="105"/>
    </row>
    <row r="480" spans="1:72" s="106" customFormat="1">
      <c r="A480" s="117"/>
      <c r="B480" s="117"/>
      <c r="C480" s="118"/>
      <c r="D480" s="117"/>
      <c r="E480" s="117"/>
      <c r="F480" s="117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  <c r="BT480" s="105"/>
    </row>
    <row r="481" spans="1:72" s="106" customFormat="1">
      <c r="A481" s="117"/>
      <c r="B481" s="117"/>
      <c r="C481" s="118"/>
      <c r="D481" s="117"/>
      <c r="E481" s="117"/>
      <c r="F481" s="117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  <c r="BT481" s="105"/>
    </row>
    <row r="482" spans="1:72" s="106" customFormat="1">
      <c r="A482" s="117"/>
      <c r="B482" s="117"/>
      <c r="C482" s="118"/>
      <c r="D482" s="117"/>
      <c r="E482" s="117"/>
      <c r="F482" s="117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  <c r="BT482" s="105"/>
    </row>
    <row r="483" spans="1:72" s="106" customFormat="1">
      <c r="A483" s="117"/>
      <c r="B483" s="117"/>
      <c r="C483" s="118"/>
      <c r="D483" s="117"/>
      <c r="E483" s="117"/>
      <c r="F483" s="117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  <c r="BT483" s="105"/>
    </row>
    <row r="484" spans="1:72" s="106" customFormat="1">
      <c r="A484" s="117"/>
      <c r="B484" s="117"/>
      <c r="C484" s="118"/>
      <c r="D484" s="117"/>
      <c r="E484" s="117"/>
      <c r="F484" s="117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  <c r="BT484" s="105"/>
    </row>
    <row r="485" spans="1:72" s="106" customFormat="1">
      <c r="A485" s="117"/>
      <c r="B485" s="117"/>
      <c r="C485" s="118"/>
      <c r="D485" s="117"/>
      <c r="E485" s="117"/>
      <c r="F485" s="117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  <c r="BT485" s="105"/>
    </row>
    <row r="486" spans="1:72" s="106" customFormat="1">
      <c r="A486" s="117"/>
      <c r="B486" s="117"/>
      <c r="C486" s="118"/>
      <c r="D486" s="117"/>
      <c r="E486" s="117"/>
      <c r="F486" s="117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  <c r="BT486" s="105"/>
    </row>
    <row r="487" spans="1:72" s="106" customFormat="1">
      <c r="A487" s="117"/>
      <c r="B487" s="117"/>
      <c r="C487" s="118"/>
      <c r="D487" s="117"/>
      <c r="E487" s="117"/>
      <c r="F487" s="117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  <c r="BT487" s="105"/>
    </row>
    <row r="488" spans="1:72" s="106" customFormat="1">
      <c r="A488" s="117"/>
      <c r="B488" s="117"/>
      <c r="C488" s="118"/>
      <c r="D488" s="117"/>
      <c r="E488" s="117"/>
      <c r="F488" s="117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  <c r="BT488" s="105"/>
    </row>
    <row r="489" spans="1:72" s="106" customFormat="1">
      <c r="A489" s="117"/>
      <c r="B489" s="117"/>
      <c r="C489" s="118"/>
      <c r="D489" s="117"/>
      <c r="E489" s="117"/>
      <c r="F489" s="117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  <c r="BT489" s="105"/>
    </row>
    <row r="490" spans="1:72" s="106" customFormat="1">
      <c r="A490" s="117"/>
      <c r="B490" s="117"/>
      <c r="C490" s="118"/>
      <c r="D490" s="117"/>
      <c r="E490" s="117"/>
      <c r="F490" s="117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  <c r="BT490" s="105"/>
    </row>
    <row r="491" spans="1:72" s="106" customFormat="1">
      <c r="A491" s="117"/>
      <c r="B491" s="117"/>
      <c r="C491" s="118"/>
      <c r="D491" s="117"/>
      <c r="E491" s="117"/>
      <c r="F491" s="117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  <c r="BT491" s="105"/>
    </row>
    <row r="492" spans="1:72" s="106" customFormat="1">
      <c r="A492" s="117"/>
      <c r="B492" s="117"/>
      <c r="C492" s="118"/>
      <c r="D492" s="117"/>
      <c r="E492" s="117"/>
      <c r="F492" s="117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  <c r="BT492" s="105"/>
    </row>
    <row r="493" spans="1:72" s="106" customFormat="1">
      <c r="A493" s="117"/>
      <c r="B493" s="117"/>
      <c r="C493" s="118"/>
      <c r="D493" s="117"/>
      <c r="E493" s="117"/>
      <c r="F493" s="117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  <c r="BT493" s="105"/>
    </row>
    <row r="494" spans="1:72" s="106" customFormat="1">
      <c r="A494" s="117"/>
      <c r="B494" s="117"/>
      <c r="C494" s="118"/>
      <c r="D494" s="117"/>
      <c r="E494" s="117"/>
      <c r="F494" s="117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  <c r="BT494" s="105"/>
    </row>
    <row r="495" spans="1:72" s="106" customFormat="1">
      <c r="A495" s="117"/>
      <c r="B495" s="117"/>
      <c r="C495" s="118"/>
      <c r="D495" s="117"/>
      <c r="E495" s="117"/>
      <c r="F495" s="117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  <c r="BD495" s="105"/>
      <c r="BE495" s="105"/>
      <c r="BF495" s="105"/>
      <c r="BG495" s="105"/>
      <c r="BH495" s="105"/>
      <c r="BI495" s="105"/>
      <c r="BJ495" s="105"/>
      <c r="BK495" s="105"/>
      <c r="BL495" s="105"/>
      <c r="BM495" s="105"/>
      <c r="BN495" s="105"/>
      <c r="BO495" s="105"/>
      <c r="BP495" s="105"/>
      <c r="BQ495" s="105"/>
      <c r="BR495" s="105"/>
      <c r="BS495" s="105"/>
      <c r="BT495" s="105"/>
    </row>
    <row r="496" spans="1:72" s="106" customFormat="1">
      <c r="A496" s="117"/>
      <c r="B496" s="117"/>
      <c r="C496" s="118"/>
      <c r="D496" s="117"/>
      <c r="E496" s="117"/>
      <c r="F496" s="117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  <c r="BT496" s="105"/>
    </row>
    <row r="497" spans="1:72" s="106" customFormat="1">
      <c r="A497" s="117"/>
      <c r="B497" s="117"/>
      <c r="C497" s="118"/>
      <c r="D497" s="117"/>
      <c r="E497" s="117"/>
      <c r="F497" s="117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  <c r="BT497" s="105"/>
    </row>
    <row r="498" spans="1:72" s="106" customFormat="1">
      <c r="A498" s="117"/>
      <c r="B498" s="117"/>
      <c r="C498" s="118"/>
      <c r="D498" s="117"/>
      <c r="E498" s="117"/>
      <c r="F498" s="117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  <c r="BT498" s="105"/>
    </row>
    <row r="499" spans="1:72" s="106" customFormat="1">
      <c r="A499" s="117"/>
      <c r="B499" s="117"/>
      <c r="C499" s="118"/>
      <c r="D499" s="117"/>
      <c r="E499" s="117"/>
      <c r="F499" s="117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  <c r="BT499" s="105"/>
    </row>
    <row r="500" spans="1:72" s="106" customFormat="1">
      <c r="A500" s="117"/>
      <c r="B500" s="117"/>
      <c r="C500" s="118"/>
      <c r="D500" s="117"/>
      <c r="E500" s="117"/>
      <c r="F500" s="117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  <c r="BT500" s="105"/>
    </row>
    <row r="501" spans="1:72" s="106" customFormat="1">
      <c r="A501" s="117"/>
      <c r="B501" s="117"/>
      <c r="C501" s="118"/>
      <c r="D501" s="117"/>
      <c r="E501" s="117"/>
      <c r="F501" s="117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  <c r="BT501" s="105"/>
    </row>
    <row r="502" spans="1:72" s="106" customFormat="1">
      <c r="A502" s="117"/>
      <c r="B502" s="117"/>
      <c r="C502" s="118"/>
      <c r="D502" s="117"/>
      <c r="E502" s="117"/>
      <c r="F502" s="117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  <c r="BT502" s="105"/>
    </row>
    <row r="503" spans="1:72" s="106" customFormat="1">
      <c r="A503" s="117"/>
      <c r="B503" s="117"/>
      <c r="C503" s="118"/>
      <c r="D503" s="117"/>
      <c r="E503" s="117"/>
      <c r="F503" s="117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  <c r="BT503" s="105"/>
    </row>
    <row r="504" spans="1:72" s="106" customFormat="1">
      <c r="A504" s="117"/>
      <c r="B504" s="117"/>
      <c r="C504" s="118"/>
      <c r="D504" s="117"/>
      <c r="E504" s="117"/>
      <c r="F504" s="117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  <c r="BT504" s="105"/>
    </row>
    <row r="505" spans="1:72" s="106" customFormat="1">
      <c r="A505" s="117"/>
      <c r="B505" s="117"/>
      <c r="C505" s="118"/>
      <c r="D505" s="117"/>
      <c r="E505" s="117"/>
      <c r="F505" s="117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  <c r="BT505" s="105"/>
    </row>
    <row r="506" spans="1:72" s="106" customFormat="1">
      <c r="A506" s="117"/>
      <c r="B506" s="117"/>
      <c r="C506" s="118"/>
      <c r="D506" s="117"/>
      <c r="E506" s="117"/>
      <c r="F506" s="117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  <c r="BD506" s="105"/>
      <c r="BE506" s="105"/>
      <c r="BF506" s="105"/>
      <c r="BG506" s="105"/>
      <c r="BH506" s="105"/>
      <c r="BI506" s="105"/>
      <c r="BJ506" s="105"/>
      <c r="BK506" s="105"/>
      <c r="BL506" s="105"/>
      <c r="BM506" s="105"/>
      <c r="BN506" s="105"/>
      <c r="BO506" s="105"/>
      <c r="BP506" s="105"/>
      <c r="BQ506" s="105"/>
      <c r="BR506" s="105"/>
      <c r="BS506" s="105"/>
      <c r="BT506" s="105"/>
    </row>
    <row r="507" spans="1:72" s="106" customFormat="1">
      <c r="A507" s="117"/>
      <c r="B507" s="117"/>
      <c r="C507" s="118"/>
      <c r="D507" s="117"/>
      <c r="E507" s="117"/>
      <c r="F507" s="117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  <c r="BT507" s="105"/>
    </row>
    <row r="508" spans="1:72" s="106" customFormat="1">
      <c r="A508" s="117"/>
      <c r="B508" s="117"/>
      <c r="C508" s="118"/>
      <c r="D508" s="117"/>
      <c r="E508" s="117"/>
      <c r="F508" s="117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  <c r="BT508" s="105"/>
    </row>
    <row r="509" spans="1:72" s="106" customFormat="1">
      <c r="A509" s="117"/>
      <c r="B509" s="117"/>
      <c r="C509" s="118"/>
      <c r="D509" s="117"/>
      <c r="E509" s="117"/>
      <c r="F509" s="117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  <c r="BT509" s="105"/>
    </row>
    <row r="510" spans="1:72" s="106" customFormat="1">
      <c r="A510" s="117"/>
      <c r="B510" s="117"/>
      <c r="C510" s="118"/>
      <c r="D510" s="117"/>
      <c r="E510" s="117"/>
      <c r="F510" s="117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  <c r="BT510" s="105"/>
    </row>
    <row r="511" spans="1:72" s="106" customFormat="1">
      <c r="A511" s="117"/>
      <c r="B511" s="117"/>
      <c r="C511" s="118"/>
      <c r="D511" s="117"/>
      <c r="E511" s="117"/>
      <c r="F511" s="117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  <c r="BT511" s="105"/>
    </row>
    <row r="512" spans="1:72" s="106" customFormat="1">
      <c r="A512" s="117"/>
      <c r="B512" s="117"/>
      <c r="C512" s="118"/>
      <c r="D512" s="117"/>
      <c r="E512" s="117"/>
      <c r="F512" s="117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  <c r="BT512" s="105"/>
    </row>
    <row r="513" spans="1:72" s="106" customFormat="1">
      <c r="A513" s="117"/>
      <c r="B513" s="117"/>
      <c r="C513" s="118"/>
      <c r="D513" s="117"/>
      <c r="E513" s="117"/>
      <c r="F513" s="117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  <c r="BT513" s="105"/>
    </row>
    <row r="514" spans="1:72" s="106" customFormat="1">
      <c r="A514" s="117"/>
      <c r="B514" s="117"/>
      <c r="C514" s="118"/>
      <c r="D514" s="117"/>
      <c r="E514" s="117"/>
      <c r="F514" s="117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  <c r="BT514" s="105"/>
    </row>
    <row r="515" spans="1:72" s="106" customFormat="1">
      <c r="A515" s="117"/>
      <c r="B515" s="117"/>
      <c r="C515" s="118"/>
      <c r="D515" s="117"/>
      <c r="E515" s="117"/>
      <c r="F515" s="117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  <c r="BT515" s="105"/>
    </row>
    <row r="516" spans="1:72" s="106" customFormat="1">
      <c r="A516" s="117"/>
      <c r="B516" s="117"/>
      <c r="C516" s="118"/>
      <c r="D516" s="117"/>
      <c r="E516" s="117"/>
      <c r="F516" s="117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  <c r="BT516" s="105"/>
    </row>
    <row r="517" spans="1:72" s="106" customFormat="1">
      <c r="A517" s="117"/>
      <c r="B517" s="117"/>
      <c r="C517" s="118"/>
      <c r="D517" s="117"/>
      <c r="E517" s="117"/>
      <c r="F517" s="117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  <c r="BT517" s="105"/>
    </row>
    <row r="518" spans="1:72" s="106" customFormat="1">
      <c r="A518" s="117"/>
      <c r="B518" s="117"/>
      <c r="C518" s="118"/>
      <c r="D518" s="117"/>
      <c r="E518" s="117"/>
      <c r="F518" s="117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  <c r="BT518" s="105"/>
    </row>
    <row r="519" spans="1:72" s="106" customFormat="1">
      <c r="A519" s="117"/>
      <c r="B519" s="117"/>
      <c r="C519" s="118"/>
      <c r="D519" s="117"/>
      <c r="E519" s="117"/>
      <c r="F519" s="117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  <c r="BT519" s="105"/>
    </row>
    <row r="520" spans="1:72" s="106" customFormat="1">
      <c r="A520" s="117"/>
      <c r="B520" s="117"/>
      <c r="C520" s="118"/>
      <c r="D520" s="117"/>
      <c r="E520" s="117"/>
      <c r="F520" s="117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  <c r="BT520" s="105"/>
    </row>
    <row r="521" spans="1:72" s="106" customFormat="1">
      <c r="A521" s="117"/>
      <c r="B521" s="117"/>
      <c r="C521" s="118"/>
      <c r="D521" s="117"/>
      <c r="E521" s="117"/>
      <c r="F521" s="117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  <c r="BT521" s="105"/>
    </row>
    <row r="522" spans="1:72" s="106" customFormat="1">
      <c r="A522" s="117"/>
      <c r="B522" s="117"/>
      <c r="C522" s="118"/>
      <c r="D522" s="117"/>
      <c r="E522" s="117"/>
      <c r="F522" s="117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  <c r="BT522" s="105"/>
    </row>
    <row r="523" spans="1:72" s="106" customFormat="1">
      <c r="A523" s="117"/>
      <c r="B523" s="117"/>
      <c r="C523" s="118"/>
      <c r="D523" s="117"/>
      <c r="E523" s="117"/>
      <c r="F523" s="117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  <c r="BT523" s="105"/>
    </row>
    <row r="524" spans="1:72" s="106" customFormat="1">
      <c r="A524" s="117"/>
      <c r="B524" s="117"/>
      <c r="C524" s="118"/>
      <c r="D524" s="117"/>
      <c r="E524" s="117"/>
      <c r="F524" s="117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  <c r="BT524" s="105"/>
    </row>
    <row r="525" spans="1:72" s="106" customFormat="1">
      <c r="A525" s="117"/>
      <c r="B525" s="117"/>
      <c r="C525" s="118"/>
      <c r="D525" s="117"/>
      <c r="E525" s="117"/>
      <c r="F525" s="117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  <c r="BT525" s="105"/>
    </row>
    <row r="526" spans="1:72" s="106" customFormat="1">
      <c r="A526" s="117"/>
      <c r="B526" s="117"/>
      <c r="C526" s="118"/>
      <c r="D526" s="117"/>
      <c r="E526" s="117"/>
      <c r="F526" s="117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  <c r="BT526" s="105"/>
    </row>
    <row r="527" spans="1:72" s="106" customFormat="1">
      <c r="A527" s="117"/>
      <c r="B527" s="117"/>
      <c r="C527" s="118"/>
      <c r="D527" s="117"/>
      <c r="E527" s="117"/>
      <c r="F527" s="117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  <c r="BT527" s="105"/>
    </row>
    <row r="528" spans="1:72" s="106" customFormat="1">
      <c r="A528" s="117"/>
      <c r="B528" s="117"/>
      <c r="C528" s="118"/>
      <c r="D528" s="117"/>
      <c r="E528" s="117"/>
      <c r="F528" s="117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  <c r="BT528" s="105"/>
    </row>
    <row r="529" spans="1:72" s="106" customFormat="1">
      <c r="A529" s="117"/>
      <c r="B529" s="117"/>
      <c r="C529" s="118"/>
      <c r="D529" s="117"/>
      <c r="E529" s="117"/>
      <c r="F529" s="117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  <c r="BT529" s="105"/>
    </row>
    <row r="530" spans="1:72" s="106" customFormat="1">
      <c r="A530" s="117"/>
      <c r="B530" s="117"/>
      <c r="C530" s="118"/>
      <c r="D530" s="117"/>
      <c r="E530" s="117"/>
      <c r="F530" s="117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  <c r="BT530" s="105"/>
    </row>
    <row r="531" spans="1:72" s="106" customFormat="1">
      <c r="A531" s="117"/>
      <c r="B531" s="117"/>
      <c r="C531" s="118"/>
      <c r="D531" s="117"/>
      <c r="E531" s="117"/>
      <c r="F531" s="117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  <c r="BT531" s="105"/>
    </row>
    <row r="532" spans="1:72" s="106" customFormat="1">
      <c r="A532" s="117"/>
      <c r="B532" s="117"/>
      <c r="C532" s="118"/>
      <c r="D532" s="117"/>
      <c r="E532" s="117"/>
      <c r="F532" s="117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  <c r="BT532" s="105"/>
    </row>
    <row r="533" spans="1:72" s="106" customFormat="1">
      <c r="A533" s="117"/>
      <c r="B533" s="117"/>
      <c r="C533" s="118"/>
      <c r="D533" s="117"/>
      <c r="E533" s="117"/>
      <c r="F533" s="117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  <c r="BT533" s="105"/>
    </row>
    <row r="534" spans="1:72" s="106" customFormat="1">
      <c r="A534" s="117"/>
      <c r="B534" s="117"/>
      <c r="C534" s="118"/>
      <c r="D534" s="117"/>
      <c r="E534" s="117"/>
      <c r="F534" s="117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  <c r="BT534" s="105"/>
    </row>
    <row r="535" spans="1:72" s="106" customFormat="1">
      <c r="A535" s="117"/>
      <c r="B535" s="117"/>
      <c r="C535" s="118"/>
      <c r="D535" s="117"/>
      <c r="E535" s="117"/>
      <c r="F535" s="117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  <c r="BT535" s="105"/>
    </row>
    <row r="536" spans="1:72" s="106" customFormat="1">
      <c r="A536" s="117"/>
      <c r="B536" s="117"/>
      <c r="C536" s="118"/>
      <c r="D536" s="117"/>
      <c r="E536" s="117"/>
      <c r="F536" s="117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  <c r="BT536" s="105"/>
    </row>
    <row r="537" spans="1:72" s="106" customFormat="1">
      <c r="A537" s="117"/>
      <c r="B537" s="117"/>
      <c r="C537" s="118"/>
      <c r="D537" s="117"/>
      <c r="E537" s="117"/>
      <c r="F537" s="117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  <c r="BT537" s="105"/>
    </row>
    <row r="538" spans="1:72" s="106" customFormat="1">
      <c r="A538" s="117"/>
      <c r="B538" s="117"/>
      <c r="C538" s="118"/>
      <c r="D538" s="117"/>
      <c r="E538" s="117"/>
      <c r="F538" s="117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  <c r="BT538" s="105"/>
    </row>
    <row r="539" spans="1:72" s="106" customFormat="1">
      <c r="A539" s="117"/>
      <c r="B539" s="117"/>
      <c r="C539" s="118"/>
      <c r="D539" s="117"/>
      <c r="E539" s="117"/>
      <c r="F539" s="117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  <c r="BT539" s="105"/>
    </row>
    <row r="540" spans="1:72" s="106" customFormat="1">
      <c r="A540" s="117"/>
      <c r="B540" s="117"/>
      <c r="C540" s="118"/>
      <c r="D540" s="117"/>
      <c r="E540" s="117"/>
      <c r="F540" s="117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  <c r="BT540" s="105"/>
    </row>
    <row r="541" spans="1:72" s="106" customFormat="1">
      <c r="A541" s="117"/>
      <c r="B541" s="117"/>
      <c r="C541" s="118"/>
      <c r="D541" s="117"/>
      <c r="E541" s="117"/>
      <c r="F541" s="117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  <c r="BT541" s="105"/>
    </row>
    <row r="542" spans="1:72" s="106" customFormat="1">
      <c r="A542" s="117"/>
      <c r="B542" s="117"/>
      <c r="C542" s="118"/>
      <c r="D542" s="117"/>
      <c r="E542" s="117"/>
      <c r="F542" s="117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  <c r="BT542" s="105"/>
    </row>
    <row r="543" spans="1:72" s="106" customFormat="1">
      <c r="A543" s="117"/>
      <c r="B543" s="117"/>
      <c r="C543" s="118"/>
      <c r="D543" s="117"/>
      <c r="E543" s="117"/>
      <c r="F543" s="117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  <c r="BT543" s="105"/>
    </row>
    <row r="544" spans="1:72" s="106" customFormat="1">
      <c r="A544" s="117"/>
      <c r="B544" s="117"/>
      <c r="C544" s="118"/>
      <c r="D544" s="117"/>
      <c r="E544" s="117"/>
      <c r="F544" s="117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  <c r="BT544" s="105"/>
    </row>
    <row r="545" spans="1:72" s="106" customFormat="1">
      <c r="A545" s="117"/>
      <c r="B545" s="117"/>
      <c r="C545" s="118"/>
      <c r="D545" s="117"/>
      <c r="E545" s="117"/>
      <c r="F545" s="117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  <c r="BT545" s="105"/>
    </row>
    <row r="546" spans="1:72" s="106" customFormat="1">
      <c r="A546" s="117"/>
      <c r="B546" s="117"/>
      <c r="C546" s="118"/>
      <c r="D546" s="117"/>
      <c r="E546" s="117"/>
      <c r="F546" s="117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  <c r="BT546" s="105"/>
    </row>
    <row r="547" spans="1:72" s="106" customFormat="1">
      <c r="A547" s="117"/>
      <c r="B547" s="117"/>
      <c r="C547" s="118"/>
      <c r="D547" s="117"/>
      <c r="E547" s="117"/>
      <c r="F547" s="117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  <c r="BT547" s="105"/>
    </row>
    <row r="548" spans="1:72" s="106" customFormat="1">
      <c r="A548" s="117"/>
      <c r="B548" s="117"/>
      <c r="C548" s="118"/>
      <c r="D548" s="117"/>
      <c r="E548" s="117"/>
      <c r="F548" s="117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  <c r="BD548" s="105"/>
      <c r="BE548" s="105"/>
      <c r="BF548" s="105"/>
      <c r="BG548" s="105"/>
      <c r="BH548" s="105"/>
      <c r="BI548" s="105"/>
      <c r="BJ548" s="105"/>
      <c r="BK548" s="105"/>
      <c r="BL548" s="105"/>
      <c r="BM548" s="105"/>
      <c r="BN548" s="105"/>
      <c r="BO548" s="105"/>
      <c r="BP548" s="105"/>
      <c r="BQ548" s="105"/>
      <c r="BR548" s="105"/>
      <c r="BS548" s="105"/>
      <c r="BT548" s="105"/>
    </row>
    <row r="549" spans="1:72" s="106" customFormat="1">
      <c r="A549" s="117"/>
      <c r="B549" s="117"/>
      <c r="C549" s="118"/>
      <c r="D549" s="117"/>
      <c r="E549" s="117"/>
      <c r="F549" s="117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  <c r="BT549" s="105"/>
    </row>
    <row r="550" spans="1:72" s="106" customFormat="1">
      <c r="A550" s="117"/>
      <c r="B550" s="117"/>
      <c r="C550" s="118"/>
      <c r="D550" s="117"/>
      <c r="E550" s="117"/>
      <c r="F550" s="117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  <c r="BT550" s="105"/>
    </row>
    <row r="551" spans="1:72" s="106" customFormat="1">
      <c r="A551" s="117"/>
      <c r="B551" s="117"/>
      <c r="C551" s="118"/>
      <c r="D551" s="117"/>
      <c r="E551" s="117"/>
      <c r="F551" s="117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  <c r="BT551" s="105"/>
    </row>
    <row r="552" spans="1:72" s="106" customFormat="1">
      <c r="A552" s="117"/>
      <c r="B552" s="117"/>
      <c r="C552" s="118"/>
      <c r="D552" s="117"/>
      <c r="E552" s="117"/>
      <c r="F552" s="117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  <c r="BT552" s="105"/>
    </row>
    <row r="553" spans="1:72" s="106" customFormat="1">
      <c r="A553" s="117"/>
      <c r="B553" s="117"/>
      <c r="C553" s="118"/>
      <c r="D553" s="117"/>
      <c r="E553" s="117"/>
      <c r="F553" s="117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  <c r="BT553" s="105"/>
    </row>
    <row r="554" spans="1:72" s="106" customFormat="1">
      <c r="A554" s="117"/>
      <c r="B554" s="117"/>
      <c r="C554" s="118"/>
      <c r="D554" s="117"/>
      <c r="E554" s="117"/>
      <c r="F554" s="117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  <c r="BT554" s="105"/>
    </row>
    <row r="555" spans="1:72" s="106" customFormat="1">
      <c r="A555" s="117"/>
      <c r="B555" s="117"/>
      <c r="C555" s="118"/>
      <c r="D555" s="117"/>
      <c r="E555" s="117"/>
      <c r="F555" s="117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  <c r="BT555" s="105"/>
    </row>
    <row r="556" spans="1:72" s="106" customFormat="1">
      <c r="A556" s="117"/>
      <c r="B556" s="117"/>
      <c r="C556" s="118"/>
      <c r="D556" s="117"/>
      <c r="E556" s="117"/>
      <c r="F556" s="117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  <c r="BT556" s="105"/>
    </row>
    <row r="557" spans="1:72" s="106" customFormat="1">
      <c r="A557" s="117"/>
      <c r="B557" s="117"/>
      <c r="C557" s="118"/>
      <c r="D557" s="117"/>
      <c r="E557" s="117"/>
      <c r="F557" s="117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  <c r="BT557" s="105"/>
    </row>
    <row r="558" spans="1:72" s="106" customFormat="1">
      <c r="A558" s="117"/>
      <c r="B558" s="117"/>
      <c r="C558" s="118"/>
      <c r="D558" s="117"/>
      <c r="E558" s="117"/>
      <c r="F558" s="117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  <c r="BT558" s="105"/>
    </row>
    <row r="559" spans="1:72" s="106" customFormat="1">
      <c r="A559" s="117"/>
      <c r="B559" s="117"/>
      <c r="C559" s="118"/>
      <c r="D559" s="117"/>
      <c r="E559" s="117"/>
      <c r="F559" s="117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  <c r="BT559" s="105"/>
    </row>
    <row r="560" spans="1:72" s="106" customFormat="1">
      <c r="A560" s="117"/>
      <c r="B560" s="117"/>
      <c r="C560" s="118"/>
      <c r="D560" s="117"/>
      <c r="E560" s="117"/>
      <c r="F560" s="117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  <c r="BT560" s="105"/>
    </row>
    <row r="561" spans="1:72" s="106" customFormat="1">
      <c r="A561" s="117"/>
      <c r="B561" s="117"/>
      <c r="C561" s="118"/>
      <c r="D561" s="117"/>
      <c r="E561" s="117"/>
      <c r="F561" s="117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  <c r="BT561" s="105"/>
    </row>
    <row r="562" spans="1:72" s="106" customFormat="1">
      <c r="A562" s="117"/>
      <c r="B562" s="117"/>
      <c r="C562" s="118"/>
      <c r="D562" s="117"/>
      <c r="E562" s="117"/>
      <c r="F562" s="117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  <c r="BT562" s="105"/>
    </row>
    <row r="563" spans="1:72" s="106" customFormat="1">
      <c r="A563" s="117"/>
      <c r="B563" s="117"/>
      <c r="C563" s="118"/>
      <c r="D563" s="117"/>
      <c r="E563" s="117"/>
      <c r="F563" s="117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  <c r="BT563" s="105"/>
    </row>
    <row r="564" spans="1:72" s="106" customFormat="1">
      <c r="A564" s="117"/>
      <c r="B564" s="117"/>
      <c r="C564" s="118"/>
      <c r="D564" s="117"/>
      <c r="E564" s="117"/>
      <c r="F564" s="117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  <c r="BT564" s="105"/>
    </row>
    <row r="565" spans="1:72" s="106" customFormat="1">
      <c r="A565" s="117"/>
      <c r="B565" s="117"/>
      <c r="C565" s="118"/>
      <c r="D565" s="117"/>
      <c r="E565" s="117"/>
      <c r="F565" s="117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  <c r="BT565" s="105"/>
    </row>
    <row r="566" spans="1:72" s="106" customFormat="1">
      <c r="A566" s="117"/>
      <c r="B566" s="117"/>
      <c r="C566" s="118"/>
      <c r="D566" s="117"/>
      <c r="E566" s="117"/>
      <c r="F566" s="117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  <c r="BT566" s="105"/>
    </row>
    <row r="567" spans="1:72" s="106" customFormat="1">
      <c r="A567" s="117"/>
      <c r="B567" s="117"/>
      <c r="C567" s="118"/>
      <c r="D567" s="117"/>
      <c r="E567" s="117"/>
      <c r="F567" s="117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  <c r="BT567" s="105"/>
    </row>
    <row r="568" spans="1:72" s="106" customFormat="1">
      <c r="A568" s="117"/>
      <c r="B568" s="117"/>
      <c r="C568" s="118"/>
      <c r="D568" s="117"/>
      <c r="E568" s="117"/>
      <c r="F568" s="117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  <c r="BT568" s="105"/>
    </row>
    <row r="569" spans="1:72" s="106" customFormat="1">
      <c r="A569" s="117"/>
      <c r="B569" s="117"/>
      <c r="C569" s="118"/>
      <c r="D569" s="117"/>
      <c r="E569" s="117"/>
      <c r="F569" s="117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  <c r="BT569" s="105"/>
    </row>
    <row r="570" spans="1:72" s="106" customFormat="1">
      <c r="A570" s="117"/>
      <c r="B570" s="117"/>
      <c r="C570" s="118"/>
      <c r="D570" s="117"/>
      <c r="E570" s="117"/>
      <c r="F570" s="117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  <c r="BT570" s="105"/>
    </row>
    <row r="571" spans="1:72" s="106" customFormat="1">
      <c r="A571" s="117"/>
      <c r="B571" s="117"/>
      <c r="C571" s="118"/>
      <c r="D571" s="117"/>
      <c r="E571" s="117"/>
      <c r="F571" s="117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  <c r="BT571" s="105"/>
    </row>
    <row r="572" spans="1:72" s="106" customFormat="1">
      <c r="A572" s="117"/>
      <c r="B572" s="117"/>
      <c r="C572" s="118"/>
      <c r="D572" s="117"/>
      <c r="E572" s="117"/>
      <c r="F572" s="117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  <c r="BT572" s="105"/>
    </row>
    <row r="573" spans="1:72" s="106" customFormat="1">
      <c r="A573" s="117"/>
      <c r="B573" s="117"/>
      <c r="C573" s="118"/>
      <c r="D573" s="117"/>
      <c r="E573" s="117"/>
      <c r="F573" s="117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  <c r="BT573" s="105"/>
    </row>
    <row r="574" spans="1:72" s="106" customFormat="1">
      <c r="A574" s="117"/>
      <c r="B574" s="117"/>
      <c r="C574" s="118"/>
      <c r="D574" s="117"/>
      <c r="E574" s="117"/>
      <c r="F574" s="117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  <c r="BT574" s="105"/>
    </row>
    <row r="575" spans="1:72" s="106" customFormat="1">
      <c r="A575" s="117"/>
      <c r="B575" s="117"/>
      <c r="C575" s="118"/>
      <c r="D575" s="117"/>
      <c r="E575" s="117"/>
      <c r="F575" s="117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  <c r="BT575" s="105"/>
    </row>
    <row r="576" spans="1:72" s="106" customFormat="1">
      <c r="A576" s="117"/>
      <c r="B576" s="117"/>
      <c r="C576" s="118"/>
      <c r="D576" s="117"/>
      <c r="E576" s="117"/>
      <c r="F576" s="117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  <c r="BT576" s="105"/>
    </row>
    <row r="577" spans="1:72" s="106" customFormat="1">
      <c r="A577" s="117"/>
      <c r="B577" s="117"/>
      <c r="C577" s="118"/>
      <c r="D577" s="117"/>
      <c r="E577" s="117"/>
      <c r="F577" s="117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  <c r="BT577" s="105"/>
    </row>
    <row r="578" spans="1:72" s="106" customFormat="1">
      <c r="A578" s="117"/>
      <c r="B578" s="117"/>
      <c r="C578" s="118"/>
      <c r="D578" s="117"/>
      <c r="E578" s="117"/>
      <c r="F578" s="117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  <c r="BT578" s="105"/>
    </row>
    <row r="579" spans="1:72" s="106" customFormat="1">
      <c r="A579" s="117"/>
      <c r="B579" s="117"/>
      <c r="C579" s="118"/>
      <c r="D579" s="117"/>
      <c r="E579" s="117"/>
      <c r="F579" s="117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  <c r="BT579" s="105"/>
    </row>
    <row r="580" spans="1:72" s="106" customFormat="1">
      <c r="A580" s="117"/>
      <c r="B580" s="117"/>
      <c r="C580" s="118"/>
      <c r="D580" s="117"/>
      <c r="E580" s="117"/>
      <c r="F580" s="117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  <c r="BT580" s="105"/>
    </row>
    <row r="581" spans="1:72" s="106" customFormat="1">
      <c r="A581" s="117"/>
      <c r="B581" s="117"/>
      <c r="C581" s="118"/>
      <c r="D581" s="117"/>
      <c r="E581" s="117"/>
      <c r="F581" s="117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  <c r="BT581" s="105"/>
    </row>
    <row r="582" spans="1:72" s="106" customFormat="1">
      <c r="A582" s="117"/>
      <c r="B582" s="117"/>
      <c r="C582" s="118"/>
      <c r="D582" s="117"/>
      <c r="E582" s="117"/>
      <c r="F582" s="117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  <c r="BT582" s="105"/>
    </row>
    <row r="583" spans="1:72" s="106" customFormat="1">
      <c r="A583" s="117"/>
      <c r="B583" s="117"/>
      <c r="C583" s="118"/>
      <c r="D583" s="117"/>
      <c r="E583" s="117"/>
      <c r="F583" s="117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  <c r="BT583" s="105"/>
    </row>
    <row r="584" spans="1:72" s="106" customFormat="1">
      <c r="A584" s="117"/>
      <c r="B584" s="117"/>
      <c r="C584" s="118"/>
      <c r="D584" s="117"/>
      <c r="E584" s="117"/>
      <c r="F584" s="117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  <c r="BT584" s="105"/>
    </row>
    <row r="585" spans="1:72" s="106" customFormat="1">
      <c r="A585" s="117"/>
      <c r="B585" s="117"/>
      <c r="C585" s="118"/>
      <c r="D585" s="117"/>
      <c r="E585" s="117"/>
      <c r="F585" s="117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  <c r="BT585" s="105"/>
    </row>
    <row r="586" spans="1:72" s="106" customFormat="1">
      <c r="A586" s="117"/>
      <c r="B586" s="117"/>
      <c r="C586" s="118"/>
      <c r="D586" s="117"/>
      <c r="E586" s="117"/>
      <c r="F586" s="117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  <c r="BT586" s="105"/>
    </row>
    <row r="587" spans="1:72" s="106" customFormat="1">
      <c r="A587" s="117"/>
      <c r="B587" s="117"/>
      <c r="C587" s="118"/>
      <c r="D587" s="117"/>
      <c r="E587" s="117"/>
      <c r="F587" s="117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  <c r="BT587" s="105"/>
    </row>
    <row r="588" spans="1:72" s="106" customFormat="1">
      <c r="A588" s="117"/>
      <c r="B588" s="117"/>
      <c r="C588" s="118"/>
      <c r="D588" s="117"/>
      <c r="E588" s="117"/>
      <c r="F588" s="117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  <c r="BT588" s="105"/>
    </row>
    <row r="589" spans="1:72" s="106" customFormat="1">
      <c r="A589" s="117"/>
      <c r="B589" s="117"/>
      <c r="C589" s="118"/>
      <c r="D589" s="117"/>
      <c r="E589" s="117"/>
      <c r="F589" s="117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  <c r="BT589" s="105"/>
    </row>
    <row r="590" spans="1:72" s="106" customFormat="1">
      <c r="A590" s="117"/>
      <c r="B590" s="117"/>
      <c r="C590" s="118"/>
      <c r="D590" s="117"/>
      <c r="E590" s="117"/>
      <c r="F590" s="117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  <c r="BT590" s="105"/>
    </row>
    <row r="591" spans="1:72" s="106" customFormat="1">
      <c r="A591" s="117"/>
      <c r="B591" s="117"/>
      <c r="C591" s="118"/>
      <c r="D591" s="117"/>
      <c r="E591" s="117"/>
      <c r="F591" s="117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  <c r="BT591" s="105"/>
    </row>
    <row r="592" spans="1:72" s="106" customFormat="1">
      <c r="A592" s="117"/>
      <c r="B592" s="117"/>
      <c r="C592" s="118"/>
      <c r="D592" s="117"/>
      <c r="E592" s="117"/>
      <c r="F592" s="117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  <c r="BD592" s="105"/>
      <c r="BE592" s="105"/>
      <c r="BF592" s="105"/>
      <c r="BG592" s="105"/>
      <c r="BH592" s="105"/>
      <c r="BI592" s="105"/>
      <c r="BJ592" s="105"/>
      <c r="BK592" s="105"/>
      <c r="BL592" s="105"/>
      <c r="BM592" s="105"/>
      <c r="BN592" s="105"/>
      <c r="BO592" s="105"/>
      <c r="BP592" s="105"/>
      <c r="BQ592" s="105"/>
      <c r="BR592" s="105"/>
      <c r="BS592" s="105"/>
      <c r="BT592" s="105"/>
    </row>
    <row r="593" spans="1:72" s="106" customFormat="1">
      <c r="A593" s="117"/>
      <c r="B593" s="117"/>
      <c r="C593" s="118"/>
      <c r="D593" s="117"/>
      <c r="E593" s="117"/>
      <c r="F593" s="117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  <c r="BD593" s="105"/>
      <c r="BE593" s="105"/>
      <c r="BF593" s="105"/>
      <c r="BG593" s="105"/>
      <c r="BH593" s="105"/>
      <c r="BI593" s="105"/>
      <c r="BJ593" s="105"/>
      <c r="BK593" s="105"/>
      <c r="BL593" s="105"/>
      <c r="BM593" s="105"/>
      <c r="BN593" s="105"/>
      <c r="BO593" s="105"/>
      <c r="BP593" s="105"/>
      <c r="BQ593" s="105"/>
      <c r="BR593" s="105"/>
      <c r="BS593" s="105"/>
      <c r="BT593" s="105"/>
    </row>
    <row r="594" spans="1:72" s="106" customFormat="1">
      <c r="A594" s="117"/>
      <c r="B594" s="117"/>
      <c r="C594" s="118"/>
      <c r="D594" s="117"/>
      <c r="E594" s="117"/>
      <c r="F594" s="117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  <c r="BT594" s="105"/>
    </row>
    <row r="595" spans="1:72" s="106" customFormat="1">
      <c r="A595" s="117"/>
      <c r="B595" s="117"/>
      <c r="C595" s="118"/>
      <c r="D595" s="117"/>
      <c r="E595" s="117"/>
      <c r="F595" s="117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  <c r="BT595" s="105"/>
    </row>
    <row r="596" spans="1:72" s="106" customFormat="1">
      <c r="A596" s="117"/>
      <c r="B596" s="117"/>
      <c r="C596" s="118"/>
      <c r="D596" s="117"/>
      <c r="E596" s="117"/>
      <c r="F596" s="117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  <c r="BT596" s="105"/>
    </row>
    <row r="597" spans="1:72" s="106" customFormat="1">
      <c r="A597" s="117"/>
      <c r="B597" s="117"/>
      <c r="C597" s="118"/>
      <c r="D597" s="117"/>
      <c r="E597" s="117"/>
      <c r="F597" s="117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  <c r="BT597" s="105"/>
    </row>
    <row r="598" spans="1:72" s="106" customFormat="1">
      <c r="A598" s="117"/>
      <c r="B598" s="117"/>
      <c r="C598" s="118"/>
      <c r="D598" s="117"/>
      <c r="E598" s="117"/>
      <c r="F598" s="117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  <c r="BT598" s="105"/>
    </row>
    <row r="599" spans="1:72" s="106" customFormat="1">
      <c r="A599" s="117"/>
      <c r="B599" s="117"/>
      <c r="C599" s="118"/>
      <c r="D599" s="117"/>
      <c r="E599" s="117"/>
      <c r="F599" s="117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  <c r="BT599" s="105"/>
    </row>
    <row r="600" spans="1:72" s="106" customFormat="1">
      <c r="A600" s="117"/>
      <c r="B600" s="117"/>
      <c r="C600" s="118"/>
      <c r="D600" s="117"/>
      <c r="E600" s="117"/>
      <c r="F600" s="117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  <c r="BT600" s="105"/>
    </row>
    <row r="601" spans="1:72" s="106" customFormat="1">
      <c r="A601" s="117"/>
      <c r="B601" s="117"/>
      <c r="C601" s="118"/>
      <c r="D601" s="117"/>
      <c r="E601" s="117"/>
      <c r="F601" s="117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  <c r="BT601" s="105"/>
    </row>
    <row r="602" spans="1:72" s="106" customFormat="1">
      <c r="A602" s="117"/>
      <c r="B602" s="117"/>
      <c r="C602" s="118"/>
      <c r="D602" s="117"/>
      <c r="E602" s="117"/>
      <c r="F602" s="117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  <c r="BT602" s="105"/>
    </row>
    <row r="603" spans="1:72" s="106" customFormat="1">
      <c r="A603" s="117"/>
      <c r="B603" s="117"/>
      <c r="C603" s="118"/>
      <c r="D603" s="117"/>
      <c r="E603" s="117"/>
      <c r="F603" s="117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  <c r="BT603" s="105"/>
    </row>
    <row r="604" spans="1:72" s="106" customFormat="1">
      <c r="A604" s="117"/>
      <c r="B604" s="117"/>
      <c r="C604" s="118"/>
      <c r="D604" s="117"/>
      <c r="E604" s="117"/>
      <c r="F604" s="117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  <c r="BT604" s="105"/>
    </row>
    <row r="605" spans="1:72" s="106" customFormat="1">
      <c r="A605" s="117"/>
      <c r="B605" s="117"/>
      <c r="C605" s="118"/>
      <c r="D605" s="117"/>
      <c r="E605" s="117"/>
      <c r="F605" s="117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  <c r="BT605" s="105"/>
    </row>
    <row r="606" spans="1:72" s="106" customFormat="1">
      <c r="A606" s="117"/>
      <c r="B606" s="117"/>
      <c r="C606" s="118"/>
      <c r="D606" s="117"/>
      <c r="E606" s="117"/>
      <c r="F606" s="117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  <c r="BT606" s="105"/>
    </row>
    <row r="607" spans="1:72" s="106" customFormat="1">
      <c r="A607" s="117"/>
      <c r="B607" s="117"/>
      <c r="C607" s="118"/>
      <c r="D607" s="117"/>
      <c r="E607" s="117"/>
      <c r="F607" s="117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  <c r="BT607" s="105"/>
    </row>
    <row r="608" spans="1:72" s="106" customFormat="1">
      <c r="A608" s="117"/>
      <c r="B608" s="117"/>
      <c r="C608" s="118"/>
      <c r="D608" s="117"/>
      <c r="E608" s="117"/>
      <c r="F608" s="117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  <c r="BT608" s="105"/>
    </row>
    <row r="609" spans="1:72" s="106" customFormat="1">
      <c r="A609" s="117"/>
      <c r="B609" s="117"/>
      <c r="C609" s="118"/>
      <c r="D609" s="117"/>
      <c r="E609" s="117"/>
      <c r="F609" s="117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  <c r="BT609" s="105"/>
    </row>
    <row r="610" spans="1:72" s="106" customFormat="1">
      <c r="A610" s="117"/>
      <c r="B610" s="117"/>
      <c r="C610" s="118"/>
      <c r="D610" s="117"/>
      <c r="E610" s="117"/>
      <c r="F610" s="117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  <c r="BT610" s="105"/>
    </row>
    <row r="611" spans="1:72" s="106" customFormat="1">
      <c r="A611" s="117"/>
      <c r="B611" s="117"/>
      <c r="C611" s="118"/>
      <c r="D611" s="117"/>
      <c r="E611" s="117"/>
      <c r="F611" s="117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  <c r="BT611" s="105"/>
    </row>
    <row r="612" spans="1:72" s="106" customFormat="1">
      <c r="A612" s="117"/>
      <c r="B612" s="117"/>
      <c r="C612" s="118"/>
      <c r="D612" s="117"/>
      <c r="E612" s="117"/>
      <c r="F612" s="117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  <c r="BT612" s="105"/>
    </row>
    <row r="613" spans="1:72" s="106" customFormat="1">
      <c r="A613" s="117"/>
      <c r="B613" s="117"/>
      <c r="C613" s="118"/>
      <c r="D613" s="117"/>
      <c r="E613" s="117"/>
      <c r="F613" s="117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  <c r="BT613" s="105"/>
    </row>
    <row r="614" spans="1:72" s="106" customFormat="1">
      <c r="A614" s="117"/>
      <c r="B614" s="117"/>
      <c r="C614" s="118"/>
      <c r="D614" s="117"/>
      <c r="E614" s="117"/>
      <c r="F614" s="117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  <c r="BT614" s="105"/>
    </row>
    <row r="615" spans="1:72" s="106" customFormat="1">
      <c r="A615" s="117"/>
      <c r="B615" s="117"/>
      <c r="C615" s="118"/>
      <c r="D615" s="117"/>
      <c r="E615" s="117"/>
      <c r="F615" s="117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  <c r="BT615" s="105"/>
    </row>
    <row r="616" spans="1:72" s="106" customFormat="1">
      <c r="A616" s="117"/>
      <c r="B616" s="117"/>
      <c r="C616" s="118"/>
      <c r="D616" s="117"/>
      <c r="E616" s="117"/>
      <c r="F616" s="117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  <c r="BT616" s="105"/>
    </row>
    <row r="617" spans="1:72" s="106" customFormat="1">
      <c r="A617" s="117"/>
      <c r="B617" s="117"/>
      <c r="C617" s="118"/>
      <c r="D617" s="117"/>
      <c r="E617" s="117"/>
      <c r="F617" s="117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  <c r="BT617" s="105"/>
    </row>
    <row r="618" spans="1:72" s="106" customFormat="1">
      <c r="A618" s="117"/>
      <c r="B618" s="117"/>
      <c r="C618" s="118"/>
      <c r="D618" s="117"/>
      <c r="E618" s="117"/>
      <c r="F618" s="117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  <c r="BT618" s="105"/>
    </row>
    <row r="619" spans="1:72" s="106" customFormat="1">
      <c r="A619" s="117"/>
      <c r="B619" s="117"/>
      <c r="C619" s="118"/>
      <c r="D619" s="117"/>
      <c r="E619" s="117"/>
      <c r="F619" s="117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  <c r="BT619" s="105"/>
    </row>
    <row r="620" spans="1:72" s="106" customFormat="1">
      <c r="A620" s="117"/>
      <c r="B620" s="117"/>
      <c r="C620" s="118"/>
      <c r="D620" s="117"/>
      <c r="E620" s="117"/>
      <c r="F620" s="117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  <c r="BT620" s="105"/>
    </row>
    <row r="621" spans="1:72" s="106" customFormat="1">
      <c r="A621" s="117"/>
      <c r="B621" s="117"/>
      <c r="C621" s="118"/>
      <c r="D621" s="117"/>
      <c r="E621" s="117"/>
      <c r="F621" s="117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  <c r="AF621" s="105"/>
      <c r="AG621" s="105"/>
      <c r="AH621" s="105"/>
      <c r="AI621" s="105"/>
      <c r="AJ621" s="105"/>
      <c r="AK621" s="105"/>
      <c r="AL621" s="105"/>
      <c r="AM621" s="105"/>
      <c r="AN621" s="105"/>
      <c r="AO621" s="105"/>
      <c r="AP621" s="105"/>
      <c r="AQ621" s="105"/>
      <c r="AR621" s="105"/>
      <c r="AS621" s="105"/>
      <c r="AT621" s="105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  <c r="BT621" s="105"/>
    </row>
    <row r="622" spans="1:72" s="106" customFormat="1">
      <c r="A622" s="117"/>
      <c r="B622" s="117"/>
      <c r="C622" s="118"/>
      <c r="D622" s="117"/>
      <c r="E622" s="117"/>
      <c r="F622" s="117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  <c r="AH622" s="105"/>
      <c r="AI622" s="105"/>
      <c r="AJ622" s="105"/>
      <c r="AK622" s="105"/>
      <c r="AL622" s="105"/>
      <c r="AM622" s="105"/>
      <c r="AN622" s="105"/>
      <c r="AO622" s="105"/>
      <c r="AP622" s="105"/>
      <c r="AQ622" s="105"/>
      <c r="AR622" s="105"/>
      <c r="AS622" s="105"/>
      <c r="AT622" s="105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  <c r="BT622" s="105"/>
    </row>
    <row r="623" spans="1:72" s="106" customFormat="1">
      <c r="A623" s="117"/>
      <c r="B623" s="117"/>
      <c r="C623" s="118"/>
      <c r="D623" s="117"/>
      <c r="E623" s="117"/>
      <c r="F623" s="117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  <c r="AH623" s="105"/>
      <c r="AI623" s="105"/>
      <c r="AJ623" s="105"/>
      <c r="AK623" s="105"/>
      <c r="AL623" s="105"/>
      <c r="AM623" s="105"/>
      <c r="AN623" s="105"/>
      <c r="AO623" s="105"/>
      <c r="AP623" s="105"/>
      <c r="AQ623" s="105"/>
      <c r="AR623" s="105"/>
      <c r="AS623" s="105"/>
      <c r="AT623" s="105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  <c r="BT623" s="105"/>
    </row>
    <row r="624" spans="1:72" s="106" customFormat="1">
      <c r="A624" s="117"/>
      <c r="B624" s="117"/>
      <c r="C624" s="118"/>
      <c r="D624" s="117"/>
      <c r="E624" s="117"/>
      <c r="F624" s="117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  <c r="AH624" s="105"/>
      <c r="AI624" s="105"/>
      <c r="AJ624" s="105"/>
      <c r="AK624" s="105"/>
      <c r="AL624" s="105"/>
      <c r="AM624" s="105"/>
      <c r="AN624" s="105"/>
      <c r="AO624" s="105"/>
      <c r="AP624" s="105"/>
      <c r="AQ624" s="105"/>
      <c r="AR624" s="105"/>
      <c r="AS624" s="105"/>
      <c r="AT624" s="105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  <c r="BT624" s="105"/>
    </row>
    <row r="625" spans="1:72" s="106" customFormat="1">
      <c r="A625" s="117"/>
      <c r="B625" s="117"/>
      <c r="C625" s="118"/>
      <c r="D625" s="117"/>
      <c r="E625" s="117"/>
      <c r="F625" s="117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  <c r="AF625" s="105"/>
      <c r="AG625" s="105"/>
      <c r="AH625" s="105"/>
      <c r="AI625" s="105"/>
      <c r="AJ625" s="105"/>
      <c r="AK625" s="105"/>
      <c r="AL625" s="105"/>
      <c r="AM625" s="105"/>
      <c r="AN625" s="105"/>
      <c r="AO625" s="105"/>
      <c r="AP625" s="105"/>
      <c r="AQ625" s="105"/>
      <c r="AR625" s="105"/>
      <c r="AS625" s="105"/>
      <c r="AT625" s="105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  <c r="BT625" s="105"/>
    </row>
    <row r="626" spans="1:72" s="106" customFormat="1">
      <c r="A626" s="117"/>
      <c r="B626" s="117"/>
      <c r="C626" s="118"/>
      <c r="D626" s="117"/>
      <c r="E626" s="117"/>
      <c r="F626" s="117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  <c r="AF626" s="105"/>
      <c r="AG626" s="105"/>
      <c r="AH626" s="105"/>
      <c r="AI626" s="105"/>
      <c r="AJ626" s="105"/>
      <c r="AK626" s="105"/>
      <c r="AL626" s="105"/>
      <c r="AM626" s="105"/>
      <c r="AN626" s="105"/>
      <c r="AO626" s="105"/>
      <c r="AP626" s="105"/>
      <c r="AQ626" s="105"/>
      <c r="AR626" s="105"/>
      <c r="AS626" s="105"/>
      <c r="AT626" s="105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  <c r="BT626" s="105"/>
    </row>
    <row r="627" spans="1:72" s="106" customFormat="1">
      <c r="A627" s="117"/>
      <c r="B627" s="117"/>
      <c r="C627" s="118"/>
      <c r="D627" s="117"/>
      <c r="E627" s="117"/>
      <c r="F627" s="117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  <c r="AA627" s="105"/>
      <c r="AB627" s="105"/>
      <c r="AC627" s="105"/>
      <c r="AD627" s="105"/>
      <c r="AE627" s="105"/>
      <c r="AF627" s="105"/>
      <c r="AG627" s="105"/>
      <c r="AH627" s="105"/>
      <c r="AI627" s="105"/>
      <c r="AJ627" s="105"/>
      <c r="AK627" s="105"/>
      <c r="AL627" s="105"/>
      <c r="AM627" s="105"/>
      <c r="AN627" s="105"/>
      <c r="AO627" s="105"/>
      <c r="AP627" s="105"/>
      <c r="AQ627" s="105"/>
      <c r="AR627" s="105"/>
      <c r="AS627" s="105"/>
      <c r="AT627" s="105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  <c r="BT627" s="105"/>
    </row>
    <row r="628" spans="1:72" s="106" customFormat="1">
      <c r="A628" s="117"/>
      <c r="B628" s="117"/>
      <c r="C628" s="118"/>
      <c r="D628" s="117"/>
      <c r="E628" s="117"/>
      <c r="F628" s="117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  <c r="AA628" s="105"/>
      <c r="AB628" s="105"/>
      <c r="AC628" s="105"/>
      <c r="AD628" s="105"/>
      <c r="AE628" s="105"/>
      <c r="AF628" s="105"/>
      <c r="AG628" s="105"/>
      <c r="AH628" s="105"/>
      <c r="AI628" s="105"/>
      <c r="AJ628" s="105"/>
      <c r="AK628" s="105"/>
      <c r="AL628" s="105"/>
      <c r="AM628" s="105"/>
      <c r="AN628" s="105"/>
      <c r="AO628" s="105"/>
      <c r="AP628" s="105"/>
      <c r="AQ628" s="105"/>
      <c r="AR628" s="105"/>
      <c r="AS628" s="105"/>
      <c r="AT628" s="105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  <c r="BT628" s="105"/>
    </row>
    <row r="629" spans="1:72" s="106" customFormat="1">
      <c r="A629" s="117"/>
      <c r="B629" s="117"/>
      <c r="C629" s="118"/>
      <c r="D629" s="117"/>
      <c r="E629" s="117"/>
      <c r="F629" s="117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  <c r="AA629" s="105"/>
      <c r="AB629" s="105"/>
      <c r="AC629" s="105"/>
      <c r="AD629" s="105"/>
      <c r="AE629" s="105"/>
      <c r="AF629" s="105"/>
      <c r="AG629" s="105"/>
      <c r="AH629" s="105"/>
      <c r="AI629" s="105"/>
      <c r="AJ629" s="105"/>
      <c r="AK629" s="105"/>
      <c r="AL629" s="105"/>
      <c r="AM629" s="105"/>
      <c r="AN629" s="105"/>
      <c r="AO629" s="105"/>
      <c r="AP629" s="105"/>
      <c r="AQ629" s="105"/>
      <c r="AR629" s="105"/>
      <c r="AS629" s="105"/>
      <c r="AT629" s="105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  <c r="BT629" s="105"/>
    </row>
    <row r="630" spans="1:72" s="106" customFormat="1">
      <c r="A630" s="117"/>
      <c r="B630" s="117"/>
      <c r="C630" s="118"/>
      <c r="D630" s="117"/>
      <c r="E630" s="117"/>
      <c r="F630" s="117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  <c r="AH630" s="105"/>
      <c r="AI630" s="105"/>
      <c r="AJ630" s="105"/>
      <c r="AK630" s="105"/>
      <c r="AL630" s="105"/>
      <c r="AM630" s="105"/>
      <c r="AN630" s="105"/>
      <c r="AO630" s="105"/>
      <c r="AP630" s="105"/>
      <c r="AQ630" s="105"/>
      <c r="AR630" s="105"/>
      <c r="AS630" s="105"/>
      <c r="AT630" s="105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  <c r="BT630" s="105"/>
    </row>
    <row r="631" spans="1:72" s="106" customFormat="1">
      <c r="A631" s="117"/>
      <c r="B631" s="117"/>
      <c r="C631" s="118"/>
      <c r="D631" s="117"/>
      <c r="E631" s="117"/>
      <c r="F631" s="117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  <c r="AF631" s="105"/>
      <c r="AG631" s="105"/>
      <c r="AH631" s="105"/>
      <c r="AI631" s="105"/>
      <c r="AJ631" s="105"/>
      <c r="AK631" s="105"/>
      <c r="AL631" s="105"/>
      <c r="AM631" s="105"/>
      <c r="AN631" s="105"/>
      <c r="AO631" s="105"/>
      <c r="AP631" s="105"/>
      <c r="AQ631" s="105"/>
      <c r="AR631" s="105"/>
      <c r="AS631" s="105"/>
      <c r="AT631" s="105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  <c r="BT631" s="105"/>
    </row>
    <row r="632" spans="1:72" s="106" customFormat="1">
      <c r="A632" s="117"/>
      <c r="B632" s="117"/>
      <c r="C632" s="118"/>
      <c r="D632" s="117"/>
      <c r="E632" s="117"/>
      <c r="F632" s="117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  <c r="AF632" s="105"/>
      <c r="AG632" s="105"/>
      <c r="AH632" s="105"/>
      <c r="AI632" s="105"/>
      <c r="AJ632" s="105"/>
      <c r="AK632" s="105"/>
      <c r="AL632" s="105"/>
      <c r="AM632" s="105"/>
      <c r="AN632" s="105"/>
      <c r="AO632" s="105"/>
      <c r="AP632" s="105"/>
      <c r="AQ632" s="105"/>
      <c r="AR632" s="105"/>
      <c r="AS632" s="105"/>
      <c r="AT632" s="105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  <c r="BT632" s="105"/>
    </row>
    <row r="633" spans="1:72" s="106" customFormat="1">
      <c r="A633" s="117"/>
      <c r="B633" s="117"/>
      <c r="C633" s="118"/>
      <c r="D633" s="117"/>
      <c r="E633" s="117"/>
      <c r="F633" s="117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  <c r="AF633" s="105"/>
      <c r="AG633" s="105"/>
      <c r="AH633" s="105"/>
      <c r="AI633" s="105"/>
      <c r="AJ633" s="105"/>
      <c r="AK633" s="105"/>
      <c r="AL633" s="105"/>
      <c r="AM633" s="105"/>
      <c r="AN633" s="105"/>
      <c r="AO633" s="105"/>
      <c r="AP633" s="105"/>
      <c r="AQ633" s="105"/>
      <c r="AR633" s="105"/>
      <c r="AS633" s="105"/>
      <c r="AT633" s="105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  <c r="BT633" s="105"/>
    </row>
    <row r="634" spans="1:72" s="106" customFormat="1">
      <c r="A634" s="117"/>
      <c r="B634" s="117"/>
      <c r="C634" s="118"/>
      <c r="D634" s="117"/>
      <c r="E634" s="117"/>
      <c r="F634" s="117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  <c r="AF634" s="105"/>
      <c r="AG634" s="105"/>
      <c r="AH634" s="105"/>
      <c r="AI634" s="105"/>
      <c r="AJ634" s="105"/>
      <c r="AK634" s="105"/>
      <c r="AL634" s="105"/>
      <c r="AM634" s="105"/>
      <c r="AN634" s="105"/>
      <c r="AO634" s="105"/>
      <c r="AP634" s="105"/>
      <c r="AQ634" s="105"/>
      <c r="AR634" s="105"/>
      <c r="AS634" s="105"/>
      <c r="AT634" s="105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  <c r="BT634" s="105"/>
    </row>
    <row r="635" spans="1:72" s="106" customFormat="1">
      <c r="A635" s="117"/>
      <c r="B635" s="117"/>
      <c r="C635" s="118"/>
      <c r="D635" s="117"/>
      <c r="E635" s="117"/>
      <c r="F635" s="117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  <c r="AF635" s="105"/>
      <c r="AG635" s="105"/>
      <c r="AH635" s="105"/>
      <c r="AI635" s="105"/>
      <c r="AJ635" s="105"/>
      <c r="AK635" s="105"/>
      <c r="AL635" s="105"/>
      <c r="AM635" s="105"/>
      <c r="AN635" s="105"/>
      <c r="AO635" s="105"/>
      <c r="AP635" s="105"/>
      <c r="AQ635" s="105"/>
      <c r="AR635" s="105"/>
      <c r="AS635" s="105"/>
      <c r="AT635" s="105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  <c r="BT635" s="105"/>
    </row>
    <row r="636" spans="1:72" s="106" customFormat="1">
      <c r="A636" s="117"/>
      <c r="B636" s="117"/>
      <c r="C636" s="118"/>
      <c r="D636" s="117"/>
      <c r="E636" s="117"/>
      <c r="F636" s="117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  <c r="AK636" s="105"/>
      <c r="AL636" s="105"/>
      <c r="AM636" s="105"/>
      <c r="AN636" s="105"/>
      <c r="AO636" s="105"/>
      <c r="AP636" s="105"/>
      <c r="AQ636" s="105"/>
      <c r="AR636" s="105"/>
      <c r="AS636" s="105"/>
      <c r="AT636" s="105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  <c r="BT636" s="105"/>
    </row>
    <row r="637" spans="1:72" s="106" customFormat="1">
      <c r="A637" s="117"/>
      <c r="B637" s="117"/>
      <c r="C637" s="118"/>
      <c r="D637" s="117"/>
      <c r="E637" s="117"/>
      <c r="F637" s="117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  <c r="AH637" s="105"/>
      <c r="AI637" s="105"/>
      <c r="AJ637" s="105"/>
      <c r="AK637" s="105"/>
      <c r="AL637" s="105"/>
      <c r="AM637" s="105"/>
      <c r="AN637" s="105"/>
      <c r="AO637" s="105"/>
      <c r="AP637" s="105"/>
      <c r="AQ637" s="105"/>
      <c r="AR637" s="105"/>
      <c r="AS637" s="105"/>
      <c r="AT637" s="105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  <c r="BT637" s="105"/>
    </row>
    <row r="638" spans="1:72" s="106" customFormat="1">
      <c r="A638" s="117"/>
      <c r="B638" s="117"/>
      <c r="C638" s="118"/>
      <c r="D638" s="117"/>
      <c r="E638" s="117"/>
      <c r="F638" s="117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  <c r="AH638" s="105"/>
      <c r="AI638" s="105"/>
      <c r="AJ638" s="105"/>
      <c r="AK638" s="105"/>
      <c r="AL638" s="105"/>
      <c r="AM638" s="105"/>
      <c r="AN638" s="105"/>
      <c r="AO638" s="105"/>
      <c r="AP638" s="105"/>
      <c r="AQ638" s="105"/>
      <c r="AR638" s="105"/>
      <c r="AS638" s="105"/>
      <c r="AT638" s="105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  <c r="BT638" s="105"/>
    </row>
    <row r="639" spans="1:72" s="106" customFormat="1">
      <c r="A639" s="117"/>
      <c r="B639" s="117"/>
      <c r="C639" s="118"/>
      <c r="D639" s="117"/>
      <c r="E639" s="117"/>
      <c r="F639" s="117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  <c r="AH639" s="105"/>
      <c r="AI639" s="105"/>
      <c r="AJ639" s="105"/>
      <c r="AK639" s="105"/>
      <c r="AL639" s="105"/>
      <c r="AM639" s="105"/>
      <c r="AN639" s="105"/>
      <c r="AO639" s="105"/>
      <c r="AP639" s="105"/>
      <c r="AQ639" s="105"/>
      <c r="AR639" s="105"/>
      <c r="AS639" s="105"/>
      <c r="AT639" s="105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  <c r="BT639" s="105"/>
    </row>
    <row r="640" spans="1:72" s="106" customFormat="1">
      <c r="A640" s="117"/>
      <c r="B640" s="117"/>
      <c r="C640" s="118"/>
      <c r="D640" s="117"/>
      <c r="E640" s="117"/>
      <c r="F640" s="117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  <c r="AK640" s="105"/>
      <c r="AL640" s="105"/>
      <c r="AM640" s="105"/>
      <c r="AN640" s="105"/>
      <c r="AO640" s="105"/>
      <c r="AP640" s="105"/>
      <c r="AQ640" s="105"/>
      <c r="AR640" s="105"/>
      <c r="AS640" s="105"/>
      <c r="AT640" s="105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  <c r="BT640" s="105"/>
    </row>
    <row r="641" spans="1:72" s="106" customFormat="1">
      <c r="A641" s="117"/>
      <c r="B641" s="117"/>
      <c r="C641" s="118"/>
      <c r="D641" s="117"/>
      <c r="E641" s="117"/>
      <c r="F641" s="117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  <c r="AH641" s="105"/>
      <c r="AI641" s="105"/>
      <c r="AJ641" s="105"/>
      <c r="AK641" s="105"/>
      <c r="AL641" s="105"/>
      <c r="AM641" s="105"/>
      <c r="AN641" s="105"/>
      <c r="AO641" s="105"/>
      <c r="AP641" s="105"/>
      <c r="AQ641" s="105"/>
      <c r="AR641" s="105"/>
      <c r="AS641" s="105"/>
      <c r="AT641" s="105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  <c r="BT641" s="105"/>
    </row>
    <row r="642" spans="1:72" s="106" customFormat="1">
      <c r="A642" s="117"/>
      <c r="B642" s="117"/>
      <c r="C642" s="118"/>
      <c r="D642" s="117"/>
      <c r="E642" s="117"/>
      <c r="F642" s="117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  <c r="AH642" s="105"/>
      <c r="AI642" s="105"/>
      <c r="AJ642" s="105"/>
      <c r="AK642" s="105"/>
      <c r="AL642" s="105"/>
      <c r="AM642" s="105"/>
      <c r="AN642" s="105"/>
      <c r="AO642" s="105"/>
      <c r="AP642" s="105"/>
      <c r="AQ642" s="105"/>
      <c r="AR642" s="105"/>
      <c r="AS642" s="105"/>
      <c r="AT642" s="105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  <c r="BT642" s="105"/>
    </row>
    <row r="643" spans="1:72" s="106" customFormat="1">
      <c r="A643" s="117"/>
      <c r="B643" s="117"/>
      <c r="C643" s="118"/>
      <c r="D643" s="117"/>
      <c r="E643" s="117"/>
      <c r="F643" s="117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  <c r="AH643" s="105"/>
      <c r="AI643" s="105"/>
      <c r="AJ643" s="105"/>
      <c r="AK643" s="105"/>
      <c r="AL643" s="105"/>
      <c r="AM643" s="105"/>
      <c r="AN643" s="105"/>
      <c r="AO643" s="105"/>
      <c r="AP643" s="105"/>
      <c r="AQ643" s="105"/>
      <c r="AR643" s="105"/>
      <c r="AS643" s="105"/>
      <c r="AT643" s="105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  <c r="BT643" s="105"/>
    </row>
    <row r="644" spans="1:72" s="106" customFormat="1">
      <c r="A644" s="117"/>
      <c r="B644" s="117"/>
      <c r="C644" s="118"/>
      <c r="D644" s="117"/>
      <c r="E644" s="117"/>
      <c r="F644" s="117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  <c r="AH644" s="105"/>
      <c r="AI644" s="105"/>
      <c r="AJ644" s="105"/>
      <c r="AK644" s="105"/>
      <c r="AL644" s="105"/>
      <c r="AM644" s="105"/>
      <c r="AN644" s="105"/>
      <c r="AO644" s="105"/>
      <c r="AP644" s="105"/>
      <c r="AQ644" s="105"/>
      <c r="AR644" s="105"/>
      <c r="AS644" s="105"/>
      <c r="AT644" s="105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  <c r="BT644" s="105"/>
    </row>
    <row r="645" spans="1:72" s="106" customFormat="1">
      <c r="A645" s="117"/>
      <c r="B645" s="117"/>
      <c r="C645" s="118"/>
      <c r="D645" s="117"/>
      <c r="E645" s="117"/>
      <c r="F645" s="117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  <c r="AH645" s="105"/>
      <c r="AI645" s="105"/>
      <c r="AJ645" s="105"/>
      <c r="AK645" s="105"/>
      <c r="AL645" s="105"/>
      <c r="AM645" s="105"/>
      <c r="AN645" s="105"/>
      <c r="AO645" s="105"/>
      <c r="AP645" s="105"/>
      <c r="AQ645" s="105"/>
      <c r="AR645" s="105"/>
      <c r="AS645" s="105"/>
      <c r="AT645" s="105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  <c r="BT645" s="105"/>
    </row>
    <row r="646" spans="1:72" s="106" customFormat="1">
      <c r="A646" s="117"/>
      <c r="B646" s="117"/>
      <c r="C646" s="118"/>
      <c r="D646" s="117"/>
      <c r="E646" s="117"/>
      <c r="F646" s="117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  <c r="AH646" s="105"/>
      <c r="AI646" s="105"/>
      <c r="AJ646" s="105"/>
      <c r="AK646" s="105"/>
      <c r="AL646" s="105"/>
      <c r="AM646" s="105"/>
      <c r="AN646" s="105"/>
      <c r="AO646" s="105"/>
      <c r="AP646" s="105"/>
      <c r="AQ646" s="105"/>
      <c r="AR646" s="105"/>
      <c r="AS646" s="105"/>
      <c r="AT646" s="105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  <c r="BT646" s="105"/>
    </row>
    <row r="647" spans="1:72" s="106" customFormat="1">
      <c r="A647" s="117"/>
      <c r="B647" s="117"/>
      <c r="C647" s="118"/>
      <c r="D647" s="117"/>
      <c r="E647" s="117"/>
      <c r="F647" s="117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  <c r="AH647" s="105"/>
      <c r="AI647" s="105"/>
      <c r="AJ647" s="105"/>
      <c r="AK647" s="105"/>
      <c r="AL647" s="105"/>
      <c r="AM647" s="105"/>
      <c r="AN647" s="105"/>
      <c r="AO647" s="105"/>
      <c r="AP647" s="105"/>
      <c r="AQ647" s="105"/>
      <c r="AR647" s="105"/>
      <c r="AS647" s="105"/>
      <c r="AT647" s="105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  <c r="BT647" s="105"/>
    </row>
    <row r="648" spans="1:72" s="106" customFormat="1">
      <c r="A648" s="117"/>
      <c r="B648" s="117"/>
      <c r="C648" s="118"/>
      <c r="D648" s="117"/>
      <c r="E648" s="117"/>
      <c r="F648" s="117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  <c r="AH648" s="105"/>
      <c r="AI648" s="105"/>
      <c r="AJ648" s="105"/>
      <c r="AK648" s="105"/>
      <c r="AL648" s="105"/>
      <c r="AM648" s="105"/>
      <c r="AN648" s="105"/>
      <c r="AO648" s="105"/>
      <c r="AP648" s="105"/>
      <c r="AQ648" s="105"/>
      <c r="AR648" s="105"/>
      <c r="AS648" s="105"/>
      <c r="AT648" s="105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  <c r="BT648" s="105"/>
    </row>
    <row r="649" spans="1:72" s="106" customFormat="1">
      <c r="A649" s="117"/>
      <c r="B649" s="117"/>
      <c r="C649" s="118"/>
      <c r="D649" s="117"/>
      <c r="E649" s="117"/>
      <c r="F649" s="117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  <c r="AH649" s="105"/>
      <c r="AI649" s="105"/>
      <c r="AJ649" s="105"/>
      <c r="AK649" s="105"/>
      <c r="AL649" s="105"/>
      <c r="AM649" s="105"/>
      <c r="AN649" s="105"/>
      <c r="AO649" s="105"/>
      <c r="AP649" s="105"/>
      <c r="AQ649" s="105"/>
      <c r="AR649" s="105"/>
      <c r="AS649" s="105"/>
      <c r="AT649" s="105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  <c r="BT649" s="105"/>
    </row>
    <row r="650" spans="1:72" s="106" customFormat="1">
      <c r="A650" s="117"/>
      <c r="B650" s="117"/>
      <c r="C650" s="118"/>
      <c r="D650" s="117"/>
      <c r="E650" s="117"/>
      <c r="F650" s="117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  <c r="AF650" s="105"/>
      <c r="AG650" s="105"/>
      <c r="AH650" s="105"/>
      <c r="AI650" s="105"/>
      <c r="AJ650" s="105"/>
      <c r="AK650" s="105"/>
      <c r="AL650" s="105"/>
      <c r="AM650" s="105"/>
      <c r="AN650" s="105"/>
      <c r="AO650" s="105"/>
      <c r="AP650" s="105"/>
      <c r="AQ650" s="105"/>
      <c r="AR650" s="105"/>
      <c r="AS650" s="105"/>
      <c r="AT650" s="105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  <c r="BT650" s="105"/>
    </row>
    <row r="651" spans="1:72" s="106" customFormat="1">
      <c r="A651" s="117"/>
      <c r="B651" s="117"/>
      <c r="C651" s="118"/>
      <c r="D651" s="117"/>
      <c r="E651" s="117"/>
      <c r="F651" s="117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  <c r="AH651" s="105"/>
      <c r="AI651" s="105"/>
      <c r="AJ651" s="105"/>
      <c r="AK651" s="105"/>
      <c r="AL651" s="105"/>
      <c r="AM651" s="105"/>
      <c r="AN651" s="105"/>
      <c r="AO651" s="105"/>
      <c r="AP651" s="105"/>
      <c r="AQ651" s="105"/>
      <c r="AR651" s="105"/>
      <c r="AS651" s="105"/>
      <c r="AT651" s="105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  <c r="BT651" s="105"/>
    </row>
    <row r="652" spans="1:72" s="106" customFormat="1">
      <c r="A652" s="117"/>
      <c r="B652" s="117"/>
      <c r="C652" s="118"/>
      <c r="D652" s="117"/>
      <c r="E652" s="117"/>
      <c r="F652" s="117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  <c r="AF652" s="105"/>
      <c r="AG652" s="105"/>
      <c r="AH652" s="105"/>
      <c r="AI652" s="105"/>
      <c r="AJ652" s="105"/>
      <c r="AK652" s="105"/>
      <c r="AL652" s="105"/>
      <c r="AM652" s="105"/>
      <c r="AN652" s="105"/>
      <c r="AO652" s="105"/>
      <c r="AP652" s="105"/>
      <c r="AQ652" s="105"/>
      <c r="AR652" s="105"/>
      <c r="AS652" s="105"/>
      <c r="AT652" s="105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  <c r="BT652" s="105"/>
    </row>
    <row r="653" spans="1:72" s="106" customFormat="1">
      <c r="A653" s="117"/>
      <c r="B653" s="117"/>
      <c r="C653" s="118"/>
      <c r="D653" s="117"/>
      <c r="E653" s="117"/>
      <c r="F653" s="117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  <c r="AF653" s="105"/>
      <c r="AG653" s="105"/>
      <c r="AH653" s="105"/>
      <c r="AI653" s="105"/>
      <c r="AJ653" s="105"/>
      <c r="AK653" s="105"/>
      <c r="AL653" s="105"/>
      <c r="AM653" s="105"/>
      <c r="AN653" s="105"/>
      <c r="AO653" s="105"/>
      <c r="AP653" s="105"/>
      <c r="AQ653" s="105"/>
      <c r="AR653" s="105"/>
      <c r="AS653" s="105"/>
      <c r="AT653" s="105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  <c r="BT653" s="105"/>
    </row>
    <row r="654" spans="1:72" s="106" customFormat="1">
      <c r="A654" s="117"/>
      <c r="B654" s="117"/>
      <c r="C654" s="118"/>
      <c r="D654" s="117"/>
      <c r="E654" s="117"/>
      <c r="F654" s="117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  <c r="AH654" s="105"/>
      <c r="AI654" s="105"/>
      <c r="AJ654" s="105"/>
      <c r="AK654" s="105"/>
      <c r="AL654" s="105"/>
      <c r="AM654" s="105"/>
      <c r="AN654" s="105"/>
      <c r="AO654" s="105"/>
      <c r="AP654" s="105"/>
      <c r="AQ654" s="105"/>
      <c r="AR654" s="105"/>
      <c r="AS654" s="105"/>
      <c r="AT654" s="105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  <c r="BT654" s="105"/>
    </row>
    <row r="655" spans="1:72" s="106" customFormat="1">
      <c r="A655" s="117"/>
      <c r="B655" s="117"/>
      <c r="C655" s="118"/>
      <c r="D655" s="117"/>
      <c r="E655" s="117"/>
      <c r="F655" s="117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  <c r="AF655" s="105"/>
      <c r="AG655" s="105"/>
      <c r="AH655" s="105"/>
      <c r="AI655" s="105"/>
      <c r="AJ655" s="105"/>
      <c r="AK655" s="105"/>
      <c r="AL655" s="105"/>
      <c r="AM655" s="105"/>
      <c r="AN655" s="105"/>
      <c r="AO655" s="105"/>
      <c r="AP655" s="105"/>
      <c r="AQ655" s="105"/>
      <c r="AR655" s="105"/>
      <c r="AS655" s="105"/>
      <c r="AT655" s="105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  <c r="BT655" s="105"/>
    </row>
    <row r="656" spans="1:72" s="106" customFormat="1">
      <c r="A656" s="117"/>
      <c r="B656" s="117"/>
      <c r="C656" s="118"/>
      <c r="D656" s="117"/>
      <c r="E656" s="117"/>
      <c r="F656" s="117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  <c r="AF656" s="105"/>
      <c r="AG656" s="105"/>
      <c r="AH656" s="105"/>
      <c r="AI656" s="105"/>
      <c r="AJ656" s="105"/>
      <c r="AK656" s="105"/>
      <c r="AL656" s="105"/>
      <c r="AM656" s="105"/>
      <c r="AN656" s="105"/>
      <c r="AO656" s="105"/>
      <c r="AP656" s="105"/>
      <c r="AQ656" s="105"/>
      <c r="AR656" s="105"/>
      <c r="AS656" s="105"/>
      <c r="AT656" s="105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  <c r="BT656" s="105"/>
    </row>
    <row r="657" spans="1:72" s="106" customFormat="1">
      <c r="A657" s="117"/>
      <c r="B657" s="117"/>
      <c r="C657" s="118"/>
      <c r="D657" s="117"/>
      <c r="E657" s="117"/>
      <c r="F657" s="117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  <c r="AF657" s="105"/>
      <c r="AG657" s="105"/>
      <c r="AH657" s="105"/>
      <c r="AI657" s="105"/>
      <c r="AJ657" s="105"/>
      <c r="AK657" s="105"/>
      <c r="AL657" s="105"/>
      <c r="AM657" s="105"/>
      <c r="AN657" s="105"/>
      <c r="AO657" s="105"/>
      <c r="AP657" s="105"/>
      <c r="AQ657" s="105"/>
      <c r="AR657" s="105"/>
      <c r="AS657" s="105"/>
      <c r="AT657" s="105"/>
      <c r="AU657" s="105"/>
      <c r="AV657" s="105"/>
      <c r="AW657" s="105"/>
      <c r="AX657" s="105"/>
      <c r="AY657" s="105"/>
      <c r="AZ657" s="105"/>
      <c r="BA657" s="105"/>
      <c r="BB657" s="105"/>
      <c r="BC657" s="105"/>
      <c r="BD657" s="105"/>
      <c r="BE657" s="105"/>
      <c r="BF657" s="105"/>
      <c r="BG657" s="105"/>
      <c r="BH657" s="105"/>
      <c r="BI657" s="105"/>
      <c r="BJ657" s="105"/>
      <c r="BK657" s="105"/>
      <c r="BL657" s="105"/>
      <c r="BM657" s="105"/>
      <c r="BN657" s="105"/>
      <c r="BO657" s="105"/>
      <c r="BP657" s="105"/>
      <c r="BQ657" s="105"/>
      <c r="BR657" s="105"/>
      <c r="BS657" s="105"/>
      <c r="BT657" s="105"/>
    </row>
    <row r="658" spans="1:72" s="106" customFormat="1">
      <c r="A658" s="117"/>
      <c r="B658" s="117"/>
      <c r="C658" s="118"/>
      <c r="D658" s="117"/>
      <c r="E658" s="117"/>
      <c r="F658" s="117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  <c r="AF658" s="105"/>
      <c r="AG658" s="105"/>
      <c r="AH658" s="105"/>
      <c r="AI658" s="105"/>
      <c r="AJ658" s="105"/>
      <c r="AK658" s="105"/>
      <c r="AL658" s="105"/>
      <c r="AM658" s="105"/>
      <c r="AN658" s="105"/>
      <c r="AO658" s="105"/>
      <c r="AP658" s="105"/>
      <c r="AQ658" s="105"/>
      <c r="AR658" s="105"/>
      <c r="AS658" s="105"/>
      <c r="AT658" s="105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  <c r="BT658" s="105"/>
    </row>
    <row r="659" spans="1:72" s="106" customFormat="1">
      <c r="A659" s="117"/>
      <c r="B659" s="117"/>
      <c r="C659" s="118"/>
      <c r="D659" s="117"/>
      <c r="E659" s="117"/>
      <c r="F659" s="117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  <c r="AF659" s="105"/>
      <c r="AG659" s="105"/>
      <c r="AH659" s="105"/>
      <c r="AI659" s="105"/>
      <c r="AJ659" s="105"/>
      <c r="AK659" s="105"/>
      <c r="AL659" s="105"/>
      <c r="AM659" s="105"/>
      <c r="AN659" s="105"/>
      <c r="AO659" s="105"/>
      <c r="AP659" s="105"/>
      <c r="AQ659" s="105"/>
      <c r="AR659" s="105"/>
      <c r="AS659" s="105"/>
      <c r="AT659" s="105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  <c r="BT659" s="105"/>
    </row>
    <row r="660" spans="1:72" s="106" customFormat="1">
      <c r="A660" s="117"/>
      <c r="B660" s="117"/>
      <c r="C660" s="118"/>
      <c r="D660" s="117"/>
      <c r="E660" s="117"/>
      <c r="F660" s="117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  <c r="AH660" s="105"/>
      <c r="AI660" s="105"/>
      <c r="AJ660" s="105"/>
      <c r="AK660" s="105"/>
      <c r="AL660" s="105"/>
      <c r="AM660" s="105"/>
      <c r="AN660" s="105"/>
      <c r="AO660" s="105"/>
      <c r="AP660" s="105"/>
      <c r="AQ660" s="105"/>
      <c r="AR660" s="105"/>
      <c r="AS660" s="105"/>
      <c r="AT660" s="105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  <c r="BT660" s="105"/>
    </row>
    <row r="661" spans="1:72" s="106" customFormat="1">
      <c r="A661" s="117"/>
      <c r="B661" s="117"/>
      <c r="C661" s="118"/>
      <c r="D661" s="117"/>
      <c r="E661" s="117"/>
      <c r="F661" s="117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  <c r="AH661" s="105"/>
      <c r="AI661" s="105"/>
      <c r="AJ661" s="105"/>
      <c r="AK661" s="105"/>
      <c r="AL661" s="105"/>
      <c r="AM661" s="105"/>
      <c r="AN661" s="105"/>
      <c r="AO661" s="105"/>
      <c r="AP661" s="105"/>
      <c r="AQ661" s="105"/>
      <c r="AR661" s="105"/>
      <c r="AS661" s="105"/>
      <c r="AT661" s="105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  <c r="BT661" s="105"/>
    </row>
    <row r="662" spans="1:72" s="106" customFormat="1">
      <c r="A662" s="117"/>
      <c r="B662" s="117"/>
      <c r="C662" s="118"/>
      <c r="D662" s="117"/>
      <c r="E662" s="117"/>
      <c r="F662" s="117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  <c r="AH662" s="105"/>
      <c r="AI662" s="105"/>
      <c r="AJ662" s="105"/>
      <c r="AK662" s="105"/>
      <c r="AL662" s="105"/>
      <c r="AM662" s="105"/>
      <c r="AN662" s="105"/>
      <c r="AO662" s="105"/>
      <c r="AP662" s="105"/>
      <c r="AQ662" s="105"/>
      <c r="AR662" s="105"/>
      <c r="AS662" s="105"/>
      <c r="AT662" s="105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  <c r="BT662" s="105"/>
    </row>
    <row r="663" spans="1:72" s="106" customFormat="1">
      <c r="A663" s="117"/>
      <c r="B663" s="117"/>
      <c r="C663" s="118"/>
      <c r="D663" s="117"/>
      <c r="E663" s="117"/>
      <c r="F663" s="117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  <c r="AH663" s="105"/>
      <c r="AI663" s="105"/>
      <c r="AJ663" s="105"/>
      <c r="AK663" s="105"/>
      <c r="AL663" s="105"/>
      <c r="AM663" s="105"/>
      <c r="AN663" s="105"/>
      <c r="AO663" s="105"/>
      <c r="AP663" s="105"/>
      <c r="AQ663" s="105"/>
      <c r="AR663" s="105"/>
      <c r="AS663" s="105"/>
      <c r="AT663" s="105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  <c r="BT663" s="105"/>
    </row>
    <row r="664" spans="1:72" s="106" customFormat="1">
      <c r="A664" s="117"/>
      <c r="B664" s="117"/>
      <c r="C664" s="118"/>
      <c r="D664" s="117"/>
      <c r="E664" s="117"/>
      <c r="F664" s="117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  <c r="AH664" s="105"/>
      <c r="AI664" s="105"/>
      <c r="AJ664" s="105"/>
      <c r="AK664" s="105"/>
      <c r="AL664" s="105"/>
      <c r="AM664" s="105"/>
      <c r="AN664" s="105"/>
      <c r="AO664" s="105"/>
      <c r="AP664" s="105"/>
      <c r="AQ664" s="105"/>
      <c r="AR664" s="105"/>
      <c r="AS664" s="105"/>
      <c r="AT664" s="105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  <c r="BT664" s="105"/>
    </row>
    <row r="665" spans="1:72" s="106" customFormat="1">
      <c r="A665" s="117"/>
      <c r="B665" s="117"/>
      <c r="C665" s="118"/>
      <c r="D665" s="117"/>
      <c r="E665" s="117"/>
      <c r="F665" s="117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  <c r="AH665" s="105"/>
      <c r="AI665" s="105"/>
      <c r="AJ665" s="105"/>
      <c r="AK665" s="105"/>
      <c r="AL665" s="105"/>
      <c r="AM665" s="105"/>
      <c r="AN665" s="105"/>
      <c r="AO665" s="105"/>
      <c r="AP665" s="105"/>
      <c r="AQ665" s="105"/>
      <c r="AR665" s="105"/>
      <c r="AS665" s="105"/>
      <c r="AT665" s="105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  <c r="BT665" s="105"/>
    </row>
    <row r="666" spans="1:72" s="106" customFormat="1">
      <c r="A666" s="117"/>
      <c r="B666" s="117"/>
      <c r="C666" s="118"/>
      <c r="D666" s="117"/>
      <c r="E666" s="117"/>
      <c r="F666" s="117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  <c r="AH666" s="105"/>
      <c r="AI666" s="105"/>
      <c r="AJ666" s="105"/>
      <c r="AK666" s="105"/>
      <c r="AL666" s="105"/>
      <c r="AM666" s="105"/>
      <c r="AN666" s="105"/>
      <c r="AO666" s="105"/>
      <c r="AP666" s="105"/>
      <c r="AQ666" s="105"/>
      <c r="AR666" s="105"/>
      <c r="AS666" s="105"/>
      <c r="AT666" s="105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  <c r="BT666" s="105"/>
    </row>
    <row r="667" spans="1:72" s="106" customFormat="1">
      <c r="A667" s="117"/>
      <c r="B667" s="117"/>
      <c r="C667" s="118"/>
      <c r="D667" s="117"/>
      <c r="E667" s="117"/>
      <c r="F667" s="117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  <c r="AH667" s="105"/>
      <c r="AI667" s="105"/>
      <c r="AJ667" s="105"/>
      <c r="AK667" s="105"/>
      <c r="AL667" s="105"/>
      <c r="AM667" s="105"/>
      <c r="AN667" s="105"/>
      <c r="AO667" s="105"/>
      <c r="AP667" s="105"/>
      <c r="AQ667" s="105"/>
      <c r="AR667" s="105"/>
      <c r="AS667" s="105"/>
      <c r="AT667" s="105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  <c r="BT667" s="105"/>
    </row>
    <row r="668" spans="1:72" s="106" customFormat="1">
      <c r="A668" s="117"/>
      <c r="B668" s="117"/>
      <c r="C668" s="118"/>
      <c r="D668" s="117"/>
      <c r="E668" s="117"/>
      <c r="F668" s="117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  <c r="AF668" s="105"/>
      <c r="AG668" s="105"/>
      <c r="AH668" s="105"/>
      <c r="AI668" s="105"/>
      <c r="AJ668" s="105"/>
      <c r="AK668" s="105"/>
      <c r="AL668" s="105"/>
      <c r="AM668" s="105"/>
      <c r="AN668" s="105"/>
      <c r="AO668" s="105"/>
      <c r="AP668" s="105"/>
      <c r="AQ668" s="105"/>
      <c r="AR668" s="105"/>
      <c r="AS668" s="105"/>
      <c r="AT668" s="105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  <c r="BT668" s="105"/>
    </row>
    <row r="669" spans="1:72" s="106" customFormat="1">
      <c r="A669" s="117"/>
      <c r="B669" s="117"/>
      <c r="C669" s="118"/>
      <c r="D669" s="117"/>
      <c r="E669" s="117"/>
      <c r="F669" s="117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  <c r="AF669" s="105"/>
      <c r="AG669" s="105"/>
      <c r="AH669" s="105"/>
      <c r="AI669" s="105"/>
      <c r="AJ669" s="105"/>
      <c r="AK669" s="105"/>
      <c r="AL669" s="105"/>
      <c r="AM669" s="105"/>
      <c r="AN669" s="105"/>
      <c r="AO669" s="105"/>
      <c r="AP669" s="105"/>
      <c r="AQ669" s="105"/>
      <c r="AR669" s="105"/>
      <c r="AS669" s="105"/>
      <c r="AT669" s="105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  <c r="BT669" s="105"/>
    </row>
    <row r="670" spans="1:72" s="106" customFormat="1">
      <c r="A670" s="117"/>
      <c r="B670" s="117"/>
      <c r="C670" s="118"/>
      <c r="D670" s="117"/>
      <c r="E670" s="117"/>
      <c r="F670" s="117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  <c r="AF670" s="105"/>
      <c r="AG670" s="105"/>
      <c r="AH670" s="105"/>
      <c r="AI670" s="105"/>
      <c r="AJ670" s="105"/>
      <c r="AK670" s="105"/>
      <c r="AL670" s="105"/>
      <c r="AM670" s="105"/>
      <c r="AN670" s="105"/>
      <c r="AO670" s="105"/>
      <c r="AP670" s="105"/>
      <c r="AQ670" s="105"/>
      <c r="AR670" s="105"/>
      <c r="AS670" s="105"/>
      <c r="AT670" s="105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  <c r="BT670" s="105"/>
    </row>
    <row r="671" spans="1:72" s="106" customFormat="1">
      <c r="A671" s="117"/>
      <c r="B671" s="117"/>
      <c r="C671" s="118"/>
      <c r="D671" s="117"/>
      <c r="E671" s="117"/>
      <c r="F671" s="117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  <c r="AF671" s="105"/>
      <c r="AG671" s="105"/>
      <c r="AH671" s="105"/>
      <c r="AI671" s="105"/>
      <c r="AJ671" s="105"/>
      <c r="AK671" s="105"/>
      <c r="AL671" s="105"/>
      <c r="AM671" s="105"/>
      <c r="AN671" s="105"/>
      <c r="AO671" s="105"/>
      <c r="AP671" s="105"/>
      <c r="AQ671" s="105"/>
      <c r="AR671" s="105"/>
      <c r="AS671" s="105"/>
      <c r="AT671" s="105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  <c r="BT671" s="105"/>
    </row>
    <row r="672" spans="1:72" s="106" customFormat="1">
      <c r="A672" s="117"/>
      <c r="B672" s="117"/>
      <c r="C672" s="118"/>
      <c r="D672" s="117"/>
      <c r="E672" s="117"/>
      <c r="F672" s="117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  <c r="AF672" s="105"/>
      <c r="AG672" s="105"/>
      <c r="AH672" s="105"/>
      <c r="AI672" s="105"/>
      <c r="AJ672" s="105"/>
      <c r="AK672" s="105"/>
      <c r="AL672" s="105"/>
      <c r="AM672" s="105"/>
      <c r="AN672" s="105"/>
      <c r="AO672" s="105"/>
      <c r="AP672" s="105"/>
      <c r="AQ672" s="105"/>
      <c r="AR672" s="105"/>
      <c r="AS672" s="105"/>
      <c r="AT672" s="105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  <c r="BT672" s="105"/>
    </row>
    <row r="673" spans="1:72" s="106" customFormat="1">
      <c r="A673" s="117"/>
      <c r="B673" s="117"/>
      <c r="C673" s="118"/>
      <c r="D673" s="117"/>
      <c r="E673" s="117"/>
      <c r="F673" s="117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  <c r="AF673" s="105"/>
      <c r="AG673" s="105"/>
      <c r="AH673" s="105"/>
      <c r="AI673" s="105"/>
      <c r="AJ673" s="105"/>
      <c r="AK673" s="105"/>
      <c r="AL673" s="105"/>
      <c r="AM673" s="105"/>
      <c r="AN673" s="105"/>
      <c r="AO673" s="105"/>
      <c r="AP673" s="105"/>
      <c r="AQ673" s="105"/>
      <c r="AR673" s="105"/>
      <c r="AS673" s="105"/>
      <c r="AT673" s="105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  <c r="BT673" s="105"/>
    </row>
    <row r="674" spans="1:72" s="106" customFormat="1">
      <c r="A674" s="117"/>
      <c r="B674" s="117"/>
      <c r="C674" s="118"/>
      <c r="D674" s="117"/>
      <c r="E674" s="117"/>
      <c r="F674" s="117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  <c r="AF674" s="105"/>
      <c r="AG674" s="105"/>
      <c r="AH674" s="105"/>
      <c r="AI674" s="105"/>
      <c r="AJ674" s="105"/>
      <c r="AK674" s="105"/>
      <c r="AL674" s="105"/>
      <c r="AM674" s="105"/>
      <c r="AN674" s="105"/>
      <c r="AO674" s="105"/>
      <c r="AP674" s="105"/>
      <c r="AQ674" s="105"/>
      <c r="AR674" s="105"/>
      <c r="AS674" s="105"/>
      <c r="AT674" s="105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  <c r="BT674" s="105"/>
    </row>
    <row r="675" spans="1:72" s="106" customFormat="1">
      <c r="A675" s="117"/>
      <c r="B675" s="117"/>
      <c r="C675" s="118"/>
      <c r="D675" s="117"/>
      <c r="E675" s="117"/>
      <c r="F675" s="117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  <c r="AF675" s="105"/>
      <c r="AG675" s="105"/>
      <c r="AH675" s="105"/>
      <c r="AI675" s="105"/>
      <c r="AJ675" s="105"/>
      <c r="AK675" s="105"/>
      <c r="AL675" s="105"/>
      <c r="AM675" s="105"/>
      <c r="AN675" s="105"/>
      <c r="AO675" s="105"/>
      <c r="AP675" s="105"/>
      <c r="AQ675" s="105"/>
      <c r="AR675" s="105"/>
      <c r="AS675" s="105"/>
      <c r="AT675" s="105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  <c r="BT675" s="105"/>
    </row>
    <row r="676" spans="1:72" s="106" customFormat="1">
      <c r="A676" s="117"/>
      <c r="B676" s="117"/>
      <c r="C676" s="118"/>
      <c r="D676" s="117"/>
      <c r="E676" s="117"/>
      <c r="F676" s="117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  <c r="AH676" s="105"/>
      <c r="AI676" s="105"/>
      <c r="AJ676" s="105"/>
      <c r="AK676" s="105"/>
      <c r="AL676" s="105"/>
      <c r="AM676" s="105"/>
      <c r="AN676" s="105"/>
      <c r="AO676" s="105"/>
      <c r="AP676" s="105"/>
      <c r="AQ676" s="105"/>
      <c r="AR676" s="105"/>
      <c r="AS676" s="105"/>
      <c r="AT676" s="105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  <c r="BT676" s="105"/>
    </row>
    <row r="677" spans="1:72" s="106" customFormat="1">
      <c r="A677" s="117"/>
      <c r="B677" s="117"/>
      <c r="C677" s="118"/>
      <c r="D677" s="117"/>
      <c r="E677" s="117"/>
      <c r="F677" s="117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  <c r="AF677" s="105"/>
      <c r="AG677" s="105"/>
      <c r="AH677" s="105"/>
      <c r="AI677" s="105"/>
      <c r="AJ677" s="105"/>
      <c r="AK677" s="105"/>
      <c r="AL677" s="105"/>
      <c r="AM677" s="105"/>
      <c r="AN677" s="105"/>
      <c r="AO677" s="105"/>
      <c r="AP677" s="105"/>
      <c r="AQ677" s="105"/>
      <c r="AR677" s="105"/>
      <c r="AS677" s="105"/>
      <c r="AT677" s="105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  <c r="BT677" s="105"/>
    </row>
    <row r="678" spans="1:72" s="106" customFormat="1">
      <c r="A678" s="117"/>
      <c r="B678" s="117"/>
      <c r="C678" s="118"/>
      <c r="D678" s="117"/>
      <c r="E678" s="117"/>
      <c r="F678" s="117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  <c r="AH678" s="105"/>
      <c r="AI678" s="105"/>
      <c r="AJ678" s="105"/>
      <c r="AK678" s="105"/>
      <c r="AL678" s="105"/>
      <c r="AM678" s="105"/>
      <c r="AN678" s="105"/>
      <c r="AO678" s="105"/>
      <c r="AP678" s="105"/>
      <c r="AQ678" s="105"/>
      <c r="AR678" s="105"/>
      <c r="AS678" s="105"/>
      <c r="AT678" s="105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  <c r="BT678" s="105"/>
    </row>
    <row r="679" spans="1:72" s="106" customFormat="1">
      <c r="A679" s="117"/>
      <c r="B679" s="117"/>
      <c r="C679" s="118"/>
      <c r="D679" s="117"/>
      <c r="E679" s="117"/>
      <c r="F679" s="117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  <c r="AH679" s="105"/>
      <c r="AI679" s="105"/>
      <c r="AJ679" s="105"/>
      <c r="AK679" s="105"/>
      <c r="AL679" s="105"/>
      <c r="AM679" s="105"/>
      <c r="AN679" s="105"/>
      <c r="AO679" s="105"/>
      <c r="AP679" s="105"/>
      <c r="AQ679" s="105"/>
      <c r="AR679" s="105"/>
      <c r="AS679" s="105"/>
      <c r="AT679" s="105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  <c r="BT679" s="105"/>
    </row>
    <row r="680" spans="1:72" s="106" customFormat="1">
      <c r="A680" s="117"/>
      <c r="B680" s="117"/>
      <c r="C680" s="118"/>
      <c r="D680" s="117"/>
      <c r="E680" s="117"/>
      <c r="F680" s="117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  <c r="AH680" s="105"/>
      <c r="AI680" s="105"/>
      <c r="AJ680" s="105"/>
      <c r="AK680" s="105"/>
      <c r="AL680" s="105"/>
      <c r="AM680" s="105"/>
      <c r="AN680" s="105"/>
      <c r="AO680" s="105"/>
      <c r="AP680" s="105"/>
      <c r="AQ680" s="105"/>
      <c r="AR680" s="105"/>
      <c r="AS680" s="105"/>
      <c r="AT680" s="105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  <c r="BT680" s="105"/>
    </row>
    <row r="681" spans="1:72" s="106" customFormat="1">
      <c r="A681" s="117"/>
      <c r="B681" s="117"/>
      <c r="C681" s="118"/>
      <c r="D681" s="117"/>
      <c r="E681" s="117"/>
      <c r="F681" s="117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  <c r="AH681" s="105"/>
      <c r="AI681" s="105"/>
      <c r="AJ681" s="105"/>
      <c r="AK681" s="105"/>
      <c r="AL681" s="105"/>
      <c r="AM681" s="105"/>
      <c r="AN681" s="105"/>
      <c r="AO681" s="105"/>
      <c r="AP681" s="105"/>
      <c r="AQ681" s="105"/>
      <c r="AR681" s="105"/>
      <c r="AS681" s="105"/>
      <c r="AT681" s="105"/>
      <c r="AU681" s="105"/>
      <c r="AV681" s="105"/>
      <c r="AW681" s="105"/>
      <c r="AX681" s="105"/>
      <c r="AY681" s="105"/>
      <c r="AZ681" s="105"/>
      <c r="BA681" s="105"/>
      <c r="BB681" s="105"/>
      <c r="BC681" s="105"/>
      <c r="BD681" s="105"/>
      <c r="BE681" s="105"/>
      <c r="BF681" s="105"/>
      <c r="BG681" s="105"/>
      <c r="BH681" s="105"/>
      <c r="BI681" s="105"/>
      <c r="BJ681" s="105"/>
      <c r="BK681" s="105"/>
      <c r="BL681" s="105"/>
      <c r="BM681" s="105"/>
      <c r="BN681" s="105"/>
      <c r="BO681" s="105"/>
      <c r="BP681" s="105"/>
      <c r="BQ681" s="105"/>
      <c r="BR681" s="105"/>
      <c r="BS681" s="105"/>
      <c r="BT681" s="105"/>
    </row>
    <row r="682" spans="1:72" s="106" customFormat="1">
      <c r="A682" s="117"/>
      <c r="B682" s="117"/>
      <c r="C682" s="118"/>
      <c r="D682" s="117"/>
      <c r="E682" s="117"/>
      <c r="F682" s="117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  <c r="AH682" s="105"/>
      <c r="AI682" s="105"/>
      <c r="AJ682" s="105"/>
      <c r="AK682" s="105"/>
      <c r="AL682" s="105"/>
      <c r="AM682" s="105"/>
      <c r="AN682" s="105"/>
      <c r="AO682" s="105"/>
      <c r="AP682" s="105"/>
      <c r="AQ682" s="105"/>
      <c r="AR682" s="105"/>
      <c r="AS682" s="105"/>
      <c r="AT682" s="105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  <c r="BT682" s="105"/>
    </row>
    <row r="683" spans="1:72" s="106" customFormat="1">
      <c r="A683" s="117"/>
      <c r="B683" s="117"/>
      <c r="C683" s="118"/>
      <c r="D683" s="117"/>
      <c r="E683" s="117"/>
      <c r="F683" s="117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  <c r="AH683" s="105"/>
      <c r="AI683" s="105"/>
      <c r="AJ683" s="105"/>
      <c r="AK683" s="105"/>
      <c r="AL683" s="105"/>
      <c r="AM683" s="105"/>
      <c r="AN683" s="105"/>
      <c r="AO683" s="105"/>
      <c r="AP683" s="105"/>
      <c r="AQ683" s="105"/>
      <c r="AR683" s="105"/>
      <c r="AS683" s="105"/>
      <c r="AT683" s="105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  <c r="BT683" s="105"/>
    </row>
    <row r="684" spans="1:72" s="106" customFormat="1">
      <c r="A684" s="117"/>
      <c r="B684" s="117"/>
      <c r="C684" s="118"/>
      <c r="D684" s="117"/>
      <c r="E684" s="117"/>
      <c r="F684" s="117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  <c r="AH684" s="105"/>
      <c r="AI684" s="105"/>
      <c r="AJ684" s="105"/>
      <c r="AK684" s="105"/>
      <c r="AL684" s="105"/>
      <c r="AM684" s="105"/>
      <c r="AN684" s="105"/>
      <c r="AO684" s="105"/>
      <c r="AP684" s="105"/>
      <c r="AQ684" s="105"/>
      <c r="AR684" s="105"/>
      <c r="AS684" s="105"/>
      <c r="AT684" s="105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  <c r="BT684" s="105"/>
    </row>
    <row r="685" spans="1:72" s="106" customFormat="1">
      <c r="A685" s="117"/>
      <c r="B685" s="117"/>
      <c r="C685" s="118"/>
      <c r="D685" s="117"/>
      <c r="E685" s="117"/>
      <c r="F685" s="117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  <c r="AH685" s="105"/>
      <c r="AI685" s="105"/>
      <c r="AJ685" s="105"/>
      <c r="AK685" s="105"/>
      <c r="AL685" s="105"/>
      <c r="AM685" s="105"/>
      <c r="AN685" s="105"/>
      <c r="AO685" s="105"/>
      <c r="AP685" s="105"/>
      <c r="AQ685" s="105"/>
      <c r="AR685" s="105"/>
      <c r="AS685" s="105"/>
      <c r="AT685" s="105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  <c r="BT685" s="105"/>
    </row>
    <row r="686" spans="1:72" s="106" customFormat="1">
      <c r="A686" s="117"/>
      <c r="B686" s="117"/>
      <c r="C686" s="118"/>
      <c r="D686" s="117"/>
      <c r="E686" s="117"/>
      <c r="F686" s="117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  <c r="AH686" s="105"/>
      <c r="AI686" s="105"/>
      <c r="AJ686" s="105"/>
      <c r="AK686" s="105"/>
      <c r="AL686" s="105"/>
      <c r="AM686" s="105"/>
      <c r="AN686" s="105"/>
      <c r="AO686" s="105"/>
      <c r="AP686" s="105"/>
      <c r="AQ686" s="105"/>
      <c r="AR686" s="105"/>
      <c r="AS686" s="105"/>
      <c r="AT686" s="105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  <c r="BT686" s="105"/>
    </row>
    <row r="687" spans="1:72" s="106" customFormat="1">
      <c r="A687" s="117"/>
      <c r="B687" s="117"/>
      <c r="C687" s="118"/>
      <c r="D687" s="117"/>
      <c r="E687" s="117"/>
      <c r="F687" s="117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  <c r="AH687" s="105"/>
      <c r="AI687" s="105"/>
      <c r="AJ687" s="105"/>
      <c r="AK687" s="105"/>
      <c r="AL687" s="105"/>
      <c r="AM687" s="105"/>
      <c r="AN687" s="105"/>
      <c r="AO687" s="105"/>
      <c r="AP687" s="105"/>
      <c r="AQ687" s="105"/>
      <c r="AR687" s="105"/>
      <c r="AS687" s="105"/>
      <c r="AT687" s="105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  <c r="BT687" s="105"/>
    </row>
    <row r="688" spans="1:72" s="106" customFormat="1">
      <c r="A688" s="117"/>
      <c r="B688" s="117"/>
      <c r="C688" s="118"/>
      <c r="D688" s="117"/>
      <c r="E688" s="117"/>
      <c r="F688" s="117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  <c r="AH688" s="105"/>
      <c r="AI688" s="105"/>
      <c r="AJ688" s="105"/>
      <c r="AK688" s="105"/>
      <c r="AL688" s="105"/>
      <c r="AM688" s="105"/>
      <c r="AN688" s="105"/>
      <c r="AO688" s="105"/>
      <c r="AP688" s="105"/>
      <c r="AQ688" s="105"/>
      <c r="AR688" s="105"/>
      <c r="AS688" s="105"/>
      <c r="AT688" s="105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  <c r="BT688" s="105"/>
    </row>
    <row r="689" spans="1:72" s="106" customFormat="1">
      <c r="A689" s="117"/>
      <c r="B689" s="117"/>
      <c r="C689" s="118"/>
      <c r="D689" s="117"/>
      <c r="E689" s="117"/>
      <c r="F689" s="117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  <c r="AH689" s="105"/>
      <c r="AI689" s="105"/>
      <c r="AJ689" s="105"/>
      <c r="AK689" s="105"/>
      <c r="AL689" s="105"/>
      <c r="AM689" s="105"/>
      <c r="AN689" s="105"/>
      <c r="AO689" s="105"/>
      <c r="AP689" s="105"/>
      <c r="AQ689" s="105"/>
      <c r="AR689" s="105"/>
      <c r="AS689" s="105"/>
      <c r="AT689" s="105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  <c r="BT689" s="105"/>
    </row>
    <row r="690" spans="1:72" s="106" customFormat="1">
      <c r="A690" s="117"/>
      <c r="B690" s="117"/>
      <c r="C690" s="118"/>
      <c r="D690" s="117"/>
      <c r="E690" s="117"/>
      <c r="F690" s="117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  <c r="AH690" s="105"/>
      <c r="AI690" s="105"/>
      <c r="AJ690" s="105"/>
      <c r="AK690" s="105"/>
      <c r="AL690" s="105"/>
      <c r="AM690" s="105"/>
      <c r="AN690" s="105"/>
      <c r="AO690" s="105"/>
      <c r="AP690" s="105"/>
      <c r="AQ690" s="105"/>
      <c r="AR690" s="105"/>
      <c r="AS690" s="105"/>
      <c r="AT690" s="105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  <c r="BT690" s="105"/>
    </row>
    <row r="691" spans="1:72" s="106" customFormat="1">
      <c r="A691" s="117"/>
      <c r="B691" s="117"/>
      <c r="C691" s="118"/>
      <c r="D691" s="117"/>
      <c r="E691" s="117"/>
      <c r="F691" s="117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  <c r="AH691" s="105"/>
      <c r="AI691" s="105"/>
      <c r="AJ691" s="105"/>
      <c r="AK691" s="105"/>
      <c r="AL691" s="105"/>
      <c r="AM691" s="105"/>
      <c r="AN691" s="105"/>
      <c r="AO691" s="105"/>
      <c r="AP691" s="105"/>
      <c r="AQ691" s="105"/>
      <c r="AR691" s="105"/>
      <c r="AS691" s="105"/>
      <c r="AT691" s="105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  <c r="BT691" s="105"/>
    </row>
    <row r="692" spans="1:72" s="106" customFormat="1">
      <c r="A692" s="117"/>
      <c r="B692" s="117"/>
      <c r="C692" s="118"/>
      <c r="D692" s="117"/>
      <c r="E692" s="117"/>
      <c r="F692" s="117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  <c r="AF692" s="105"/>
      <c r="AG692" s="105"/>
      <c r="AH692" s="105"/>
      <c r="AI692" s="105"/>
      <c r="AJ692" s="105"/>
      <c r="AK692" s="105"/>
      <c r="AL692" s="105"/>
      <c r="AM692" s="105"/>
      <c r="AN692" s="105"/>
      <c r="AO692" s="105"/>
      <c r="AP692" s="105"/>
      <c r="AQ692" s="105"/>
      <c r="AR692" s="105"/>
      <c r="AS692" s="105"/>
      <c r="AT692" s="105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  <c r="BT692" s="105"/>
    </row>
    <row r="693" spans="1:72" s="106" customFormat="1">
      <c r="A693" s="117"/>
      <c r="B693" s="117"/>
      <c r="C693" s="118"/>
      <c r="D693" s="117"/>
      <c r="E693" s="117"/>
      <c r="F693" s="117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  <c r="AF693" s="105"/>
      <c r="AG693" s="105"/>
      <c r="AH693" s="105"/>
      <c r="AI693" s="105"/>
      <c r="AJ693" s="105"/>
      <c r="AK693" s="105"/>
      <c r="AL693" s="105"/>
      <c r="AM693" s="105"/>
      <c r="AN693" s="105"/>
      <c r="AO693" s="105"/>
      <c r="AP693" s="105"/>
      <c r="AQ693" s="105"/>
      <c r="AR693" s="105"/>
      <c r="AS693" s="105"/>
      <c r="AT693" s="105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  <c r="BT693" s="105"/>
    </row>
    <row r="694" spans="1:72" s="106" customFormat="1">
      <c r="A694" s="117"/>
      <c r="B694" s="117"/>
      <c r="C694" s="118"/>
      <c r="D694" s="117"/>
      <c r="E694" s="117"/>
      <c r="F694" s="117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  <c r="AF694" s="105"/>
      <c r="AG694" s="105"/>
      <c r="AH694" s="105"/>
      <c r="AI694" s="105"/>
      <c r="AJ694" s="105"/>
      <c r="AK694" s="105"/>
      <c r="AL694" s="105"/>
      <c r="AM694" s="105"/>
      <c r="AN694" s="105"/>
      <c r="AO694" s="105"/>
      <c r="AP694" s="105"/>
      <c r="AQ694" s="105"/>
      <c r="AR694" s="105"/>
      <c r="AS694" s="105"/>
      <c r="AT694" s="105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  <c r="BT694" s="105"/>
    </row>
    <row r="695" spans="1:72" s="106" customFormat="1">
      <c r="A695" s="117"/>
      <c r="B695" s="117"/>
      <c r="C695" s="118"/>
      <c r="D695" s="117"/>
      <c r="E695" s="117"/>
      <c r="F695" s="117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  <c r="AF695" s="105"/>
      <c r="AG695" s="105"/>
      <c r="AH695" s="105"/>
      <c r="AI695" s="105"/>
      <c r="AJ695" s="105"/>
      <c r="AK695" s="105"/>
      <c r="AL695" s="105"/>
      <c r="AM695" s="105"/>
      <c r="AN695" s="105"/>
      <c r="AO695" s="105"/>
      <c r="AP695" s="105"/>
      <c r="AQ695" s="105"/>
      <c r="AR695" s="105"/>
      <c r="AS695" s="105"/>
      <c r="AT695" s="105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  <c r="BT695" s="105"/>
    </row>
    <row r="696" spans="1:72" s="106" customFormat="1">
      <c r="A696" s="117"/>
      <c r="B696" s="117"/>
      <c r="C696" s="118"/>
      <c r="D696" s="117"/>
      <c r="E696" s="117"/>
      <c r="F696" s="117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  <c r="AF696" s="105"/>
      <c r="AG696" s="105"/>
      <c r="AH696" s="105"/>
      <c r="AI696" s="105"/>
      <c r="AJ696" s="105"/>
      <c r="AK696" s="105"/>
      <c r="AL696" s="105"/>
      <c r="AM696" s="105"/>
      <c r="AN696" s="105"/>
      <c r="AO696" s="105"/>
      <c r="AP696" s="105"/>
      <c r="AQ696" s="105"/>
      <c r="AR696" s="105"/>
      <c r="AS696" s="105"/>
      <c r="AT696" s="105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  <c r="BT696" s="105"/>
    </row>
    <row r="697" spans="1:72" s="106" customFormat="1">
      <c r="A697" s="117"/>
      <c r="B697" s="117"/>
      <c r="C697" s="118"/>
      <c r="D697" s="117"/>
      <c r="E697" s="117"/>
      <c r="F697" s="117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  <c r="AF697" s="105"/>
      <c r="AG697" s="105"/>
      <c r="AH697" s="105"/>
      <c r="AI697" s="105"/>
      <c r="AJ697" s="105"/>
      <c r="AK697" s="105"/>
      <c r="AL697" s="105"/>
      <c r="AM697" s="105"/>
      <c r="AN697" s="105"/>
      <c r="AO697" s="105"/>
      <c r="AP697" s="105"/>
      <c r="AQ697" s="105"/>
      <c r="AR697" s="105"/>
      <c r="AS697" s="105"/>
      <c r="AT697" s="105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  <c r="BT697" s="105"/>
    </row>
    <row r="698" spans="1:72" s="106" customFormat="1">
      <c r="A698" s="117"/>
      <c r="B698" s="117"/>
      <c r="C698" s="118"/>
      <c r="D698" s="117"/>
      <c r="E698" s="117"/>
      <c r="F698" s="117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  <c r="AF698" s="105"/>
      <c r="AG698" s="105"/>
      <c r="AH698" s="105"/>
      <c r="AI698" s="105"/>
      <c r="AJ698" s="105"/>
      <c r="AK698" s="105"/>
      <c r="AL698" s="105"/>
      <c r="AM698" s="105"/>
      <c r="AN698" s="105"/>
      <c r="AO698" s="105"/>
      <c r="AP698" s="105"/>
      <c r="AQ698" s="105"/>
      <c r="AR698" s="105"/>
      <c r="AS698" s="105"/>
      <c r="AT698" s="105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  <c r="BT698" s="105"/>
    </row>
    <row r="699" spans="1:72" s="106" customFormat="1">
      <c r="A699" s="117"/>
      <c r="B699" s="117"/>
      <c r="C699" s="118"/>
      <c r="D699" s="117"/>
      <c r="E699" s="117"/>
      <c r="F699" s="117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  <c r="AF699" s="105"/>
      <c r="AG699" s="105"/>
      <c r="AH699" s="105"/>
      <c r="AI699" s="105"/>
      <c r="AJ699" s="105"/>
      <c r="AK699" s="105"/>
      <c r="AL699" s="105"/>
      <c r="AM699" s="105"/>
      <c r="AN699" s="105"/>
      <c r="AO699" s="105"/>
      <c r="AP699" s="105"/>
      <c r="AQ699" s="105"/>
      <c r="AR699" s="105"/>
      <c r="AS699" s="105"/>
      <c r="AT699" s="105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  <c r="BT699" s="105"/>
    </row>
    <row r="700" spans="1:72" s="106" customFormat="1">
      <c r="A700" s="117"/>
      <c r="B700" s="117"/>
      <c r="C700" s="118"/>
      <c r="D700" s="117"/>
      <c r="E700" s="117"/>
      <c r="F700" s="117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  <c r="AF700" s="105"/>
      <c r="AG700" s="105"/>
      <c r="AH700" s="105"/>
      <c r="AI700" s="105"/>
      <c r="AJ700" s="105"/>
      <c r="AK700" s="105"/>
      <c r="AL700" s="105"/>
      <c r="AM700" s="105"/>
      <c r="AN700" s="105"/>
      <c r="AO700" s="105"/>
      <c r="AP700" s="105"/>
      <c r="AQ700" s="105"/>
      <c r="AR700" s="105"/>
      <c r="AS700" s="105"/>
      <c r="AT700" s="105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  <c r="BT700" s="105"/>
    </row>
    <row r="701" spans="1:72" s="106" customFormat="1">
      <c r="A701" s="117"/>
      <c r="B701" s="117"/>
      <c r="C701" s="118"/>
      <c r="D701" s="117"/>
      <c r="E701" s="117"/>
      <c r="F701" s="117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  <c r="AH701" s="105"/>
      <c r="AI701" s="105"/>
      <c r="AJ701" s="105"/>
      <c r="AK701" s="105"/>
      <c r="AL701" s="105"/>
      <c r="AM701" s="105"/>
      <c r="AN701" s="105"/>
      <c r="AO701" s="105"/>
      <c r="AP701" s="105"/>
      <c r="AQ701" s="105"/>
      <c r="AR701" s="105"/>
      <c r="AS701" s="105"/>
      <c r="AT701" s="105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  <c r="BT701" s="105"/>
    </row>
    <row r="702" spans="1:72" s="106" customFormat="1">
      <c r="A702" s="117"/>
      <c r="B702" s="117"/>
      <c r="C702" s="118"/>
      <c r="D702" s="117"/>
      <c r="E702" s="117"/>
      <c r="F702" s="117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  <c r="AH702" s="105"/>
      <c r="AI702" s="105"/>
      <c r="AJ702" s="105"/>
      <c r="AK702" s="105"/>
      <c r="AL702" s="105"/>
      <c r="AM702" s="105"/>
      <c r="AN702" s="105"/>
      <c r="AO702" s="105"/>
      <c r="AP702" s="105"/>
      <c r="AQ702" s="105"/>
      <c r="AR702" s="105"/>
      <c r="AS702" s="105"/>
      <c r="AT702" s="105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  <c r="BT702" s="105"/>
    </row>
    <row r="703" spans="1:72" s="106" customFormat="1">
      <c r="A703" s="117"/>
      <c r="B703" s="117"/>
      <c r="C703" s="118"/>
      <c r="D703" s="117"/>
      <c r="E703" s="117"/>
      <c r="F703" s="117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  <c r="AH703" s="105"/>
      <c r="AI703" s="105"/>
      <c r="AJ703" s="105"/>
      <c r="AK703" s="105"/>
      <c r="AL703" s="105"/>
      <c r="AM703" s="105"/>
      <c r="AN703" s="105"/>
      <c r="AO703" s="105"/>
      <c r="AP703" s="105"/>
      <c r="AQ703" s="105"/>
      <c r="AR703" s="105"/>
      <c r="AS703" s="105"/>
      <c r="AT703" s="105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  <c r="BT703" s="105"/>
    </row>
    <row r="704" spans="1:72" s="106" customFormat="1">
      <c r="A704" s="117"/>
      <c r="B704" s="117"/>
      <c r="C704" s="118"/>
      <c r="D704" s="117"/>
      <c r="E704" s="117"/>
      <c r="F704" s="117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  <c r="AH704" s="105"/>
      <c r="AI704" s="105"/>
      <c r="AJ704" s="105"/>
      <c r="AK704" s="105"/>
      <c r="AL704" s="105"/>
      <c r="AM704" s="105"/>
      <c r="AN704" s="105"/>
      <c r="AO704" s="105"/>
      <c r="AP704" s="105"/>
      <c r="AQ704" s="105"/>
      <c r="AR704" s="105"/>
      <c r="AS704" s="105"/>
      <c r="AT704" s="105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  <c r="BT704" s="105"/>
    </row>
    <row r="705" spans="1:72" s="106" customFormat="1">
      <c r="A705" s="117"/>
      <c r="B705" s="117"/>
      <c r="C705" s="118"/>
      <c r="D705" s="117"/>
      <c r="E705" s="117"/>
      <c r="F705" s="117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  <c r="AH705" s="105"/>
      <c r="AI705" s="105"/>
      <c r="AJ705" s="105"/>
      <c r="AK705" s="105"/>
      <c r="AL705" s="105"/>
      <c r="AM705" s="105"/>
      <c r="AN705" s="105"/>
      <c r="AO705" s="105"/>
      <c r="AP705" s="105"/>
      <c r="AQ705" s="105"/>
      <c r="AR705" s="105"/>
      <c r="AS705" s="105"/>
      <c r="AT705" s="105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  <c r="BT705" s="105"/>
    </row>
    <row r="706" spans="1:72" s="106" customFormat="1">
      <c r="A706" s="117"/>
      <c r="B706" s="117"/>
      <c r="C706" s="118"/>
      <c r="D706" s="117"/>
      <c r="E706" s="117"/>
      <c r="F706" s="117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  <c r="AH706" s="105"/>
      <c r="AI706" s="105"/>
      <c r="AJ706" s="105"/>
      <c r="AK706" s="105"/>
      <c r="AL706" s="105"/>
      <c r="AM706" s="105"/>
      <c r="AN706" s="105"/>
      <c r="AO706" s="105"/>
      <c r="AP706" s="105"/>
      <c r="AQ706" s="105"/>
      <c r="AR706" s="105"/>
      <c r="AS706" s="105"/>
      <c r="AT706" s="105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  <c r="BT706" s="105"/>
    </row>
    <row r="707" spans="1:72" s="106" customFormat="1">
      <c r="A707" s="117"/>
      <c r="B707" s="117"/>
      <c r="C707" s="118"/>
      <c r="D707" s="117"/>
      <c r="E707" s="117"/>
      <c r="F707" s="117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  <c r="AH707" s="105"/>
      <c r="AI707" s="105"/>
      <c r="AJ707" s="105"/>
      <c r="AK707" s="105"/>
      <c r="AL707" s="105"/>
      <c r="AM707" s="105"/>
      <c r="AN707" s="105"/>
      <c r="AO707" s="105"/>
      <c r="AP707" s="105"/>
      <c r="AQ707" s="105"/>
      <c r="AR707" s="105"/>
      <c r="AS707" s="105"/>
      <c r="AT707" s="105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  <c r="BT707" s="105"/>
    </row>
    <row r="708" spans="1:72" s="106" customFormat="1">
      <c r="A708" s="117"/>
      <c r="B708" s="117"/>
      <c r="C708" s="118"/>
      <c r="D708" s="117"/>
      <c r="E708" s="117"/>
      <c r="F708" s="117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  <c r="AH708" s="105"/>
      <c r="AI708" s="105"/>
      <c r="AJ708" s="105"/>
      <c r="AK708" s="105"/>
      <c r="AL708" s="105"/>
      <c r="AM708" s="105"/>
      <c r="AN708" s="105"/>
      <c r="AO708" s="105"/>
      <c r="AP708" s="105"/>
      <c r="AQ708" s="105"/>
      <c r="AR708" s="105"/>
      <c r="AS708" s="105"/>
      <c r="AT708" s="105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  <c r="BT708" s="105"/>
    </row>
    <row r="709" spans="1:72" s="106" customFormat="1">
      <c r="A709" s="117"/>
      <c r="B709" s="117"/>
      <c r="C709" s="118"/>
      <c r="D709" s="117"/>
      <c r="E709" s="117"/>
      <c r="F709" s="117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  <c r="AF709" s="105"/>
      <c r="AG709" s="105"/>
      <c r="AH709" s="105"/>
      <c r="AI709" s="105"/>
      <c r="AJ709" s="105"/>
      <c r="AK709" s="105"/>
      <c r="AL709" s="105"/>
      <c r="AM709" s="105"/>
      <c r="AN709" s="105"/>
      <c r="AO709" s="105"/>
      <c r="AP709" s="105"/>
      <c r="AQ709" s="105"/>
      <c r="AR709" s="105"/>
      <c r="AS709" s="105"/>
      <c r="AT709" s="105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  <c r="BT709" s="105"/>
    </row>
    <row r="710" spans="1:72" s="106" customFormat="1">
      <c r="A710" s="117"/>
      <c r="B710" s="117"/>
      <c r="C710" s="118"/>
      <c r="D710" s="117"/>
      <c r="E710" s="117"/>
      <c r="F710" s="117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  <c r="AF710" s="105"/>
      <c r="AG710" s="105"/>
      <c r="AH710" s="105"/>
      <c r="AI710" s="105"/>
      <c r="AJ710" s="105"/>
      <c r="AK710" s="105"/>
      <c r="AL710" s="105"/>
      <c r="AM710" s="105"/>
      <c r="AN710" s="105"/>
      <c r="AO710" s="105"/>
      <c r="AP710" s="105"/>
      <c r="AQ710" s="105"/>
      <c r="AR710" s="105"/>
      <c r="AS710" s="105"/>
      <c r="AT710" s="105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  <c r="BT710" s="105"/>
    </row>
    <row r="711" spans="1:72" s="106" customFormat="1">
      <c r="A711" s="117"/>
      <c r="B711" s="117"/>
      <c r="C711" s="118"/>
      <c r="D711" s="117"/>
      <c r="E711" s="117"/>
      <c r="F711" s="117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  <c r="AF711" s="105"/>
      <c r="AG711" s="105"/>
      <c r="AH711" s="105"/>
      <c r="AI711" s="105"/>
      <c r="AJ711" s="105"/>
      <c r="AK711" s="105"/>
      <c r="AL711" s="105"/>
      <c r="AM711" s="105"/>
      <c r="AN711" s="105"/>
      <c r="AO711" s="105"/>
      <c r="AP711" s="105"/>
      <c r="AQ711" s="105"/>
      <c r="AR711" s="105"/>
      <c r="AS711" s="105"/>
      <c r="AT711" s="105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  <c r="BT711" s="105"/>
    </row>
    <row r="712" spans="1:72" s="106" customFormat="1">
      <c r="A712" s="117"/>
      <c r="B712" s="117"/>
      <c r="C712" s="118"/>
      <c r="D712" s="117"/>
      <c r="E712" s="117"/>
      <c r="F712" s="117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  <c r="AF712" s="105"/>
      <c r="AG712" s="105"/>
      <c r="AH712" s="105"/>
      <c r="AI712" s="105"/>
      <c r="AJ712" s="105"/>
      <c r="AK712" s="105"/>
      <c r="AL712" s="105"/>
      <c r="AM712" s="105"/>
      <c r="AN712" s="105"/>
      <c r="AO712" s="105"/>
      <c r="AP712" s="105"/>
      <c r="AQ712" s="105"/>
      <c r="AR712" s="105"/>
      <c r="AS712" s="105"/>
      <c r="AT712" s="105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  <c r="BT712" s="105"/>
    </row>
    <row r="713" spans="1:72" s="106" customFormat="1">
      <c r="A713" s="117"/>
      <c r="B713" s="117"/>
      <c r="C713" s="118"/>
      <c r="D713" s="117"/>
      <c r="E713" s="117"/>
      <c r="F713" s="117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  <c r="AF713" s="105"/>
      <c r="AG713" s="105"/>
      <c r="AH713" s="105"/>
      <c r="AI713" s="105"/>
      <c r="AJ713" s="105"/>
      <c r="AK713" s="105"/>
      <c r="AL713" s="105"/>
      <c r="AM713" s="105"/>
      <c r="AN713" s="105"/>
      <c r="AO713" s="105"/>
      <c r="AP713" s="105"/>
      <c r="AQ713" s="105"/>
      <c r="AR713" s="105"/>
      <c r="AS713" s="105"/>
      <c r="AT713" s="105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  <c r="BT713" s="105"/>
    </row>
    <row r="714" spans="1:72" s="106" customFormat="1">
      <c r="A714" s="117"/>
      <c r="B714" s="117"/>
      <c r="C714" s="118"/>
      <c r="D714" s="117"/>
      <c r="E714" s="117"/>
      <c r="F714" s="117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  <c r="AF714" s="105"/>
      <c r="AG714" s="105"/>
      <c r="AH714" s="105"/>
      <c r="AI714" s="105"/>
      <c r="AJ714" s="105"/>
      <c r="AK714" s="105"/>
      <c r="AL714" s="105"/>
      <c r="AM714" s="105"/>
      <c r="AN714" s="105"/>
      <c r="AO714" s="105"/>
      <c r="AP714" s="105"/>
      <c r="AQ714" s="105"/>
      <c r="AR714" s="105"/>
      <c r="AS714" s="105"/>
      <c r="AT714" s="105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  <c r="BT714" s="105"/>
    </row>
    <row r="715" spans="1:72" s="106" customFormat="1">
      <c r="A715" s="117"/>
      <c r="B715" s="117"/>
      <c r="C715" s="118"/>
      <c r="D715" s="117"/>
      <c r="E715" s="117"/>
      <c r="F715" s="117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  <c r="AF715" s="105"/>
      <c r="AG715" s="105"/>
      <c r="AH715" s="105"/>
      <c r="AI715" s="105"/>
      <c r="AJ715" s="105"/>
      <c r="AK715" s="105"/>
      <c r="AL715" s="105"/>
      <c r="AM715" s="105"/>
      <c r="AN715" s="105"/>
      <c r="AO715" s="105"/>
      <c r="AP715" s="105"/>
      <c r="AQ715" s="105"/>
      <c r="AR715" s="105"/>
      <c r="AS715" s="105"/>
      <c r="AT715" s="105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  <c r="BT715" s="105"/>
    </row>
    <row r="716" spans="1:72" s="106" customFormat="1">
      <c r="A716" s="117"/>
      <c r="B716" s="117"/>
      <c r="C716" s="118"/>
      <c r="D716" s="117"/>
      <c r="E716" s="117"/>
      <c r="F716" s="117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  <c r="AF716" s="105"/>
      <c r="AG716" s="105"/>
      <c r="AH716" s="105"/>
      <c r="AI716" s="105"/>
      <c r="AJ716" s="105"/>
      <c r="AK716" s="105"/>
      <c r="AL716" s="105"/>
      <c r="AM716" s="105"/>
      <c r="AN716" s="105"/>
      <c r="AO716" s="105"/>
      <c r="AP716" s="105"/>
      <c r="AQ716" s="105"/>
      <c r="AR716" s="105"/>
      <c r="AS716" s="105"/>
      <c r="AT716" s="105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  <c r="BT716" s="105"/>
    </row>
    <row r="717" spans="1:72" s="106" customFormat="1">
      <c r="A717" s="117"/>
      <c r="B717" s="117"/>
      <c r="C717" s="118"/>
      <c r="D717" s="117"/>
      <c r="E717" s="117"/>
      <c r="F717" s="117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  <c r="AF717" s="105"/>
      <c r="AG717" s="105"/>
      <c r="AH717" s="105"/>
      <c r="AI717" s="105"/>
      <c r="AJ717" s="105"/>
      <c r="AK717" s="105"/>
      <c r="AL717" s="105"/>
      <c r="AM717" s="105"/>
      <c r="AN717" s="105"/>
      <c r="AO717" s="105"/>
      <c r="AP717" s="105"/>
      <c r="AQ717" s="105"/>
      <c r="AR717" s="105"/>
      <c r="AS717" s="105"/>
      <c r="AT717" s="105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  <c r="BT717" s="105"/>
    </row>
    <row r="718" spans="1:72" s="106" customFormat="1">
      <c r="A718" s="117"/>
      <c r="B718" s="117"/>
      <c r="C718" s="118"/>
      <c r="D718" s="117"/>
      <c r="E718" s="117"/>
      <c r="F718" s="117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  <c r="AF718" s="105"/>
      <c r="AG718" s="105"/>
      <c r="AH718" s="105"/>
      <c r="AI718" s="105"/>
      <c r="AJ718" s="105"/>
      <c r="AK718" s="105"/>
      <c r="AL718" s="105"/>
      <c r="AM718" s="105"/>
      <c r="AN718" s="105"/>
      <c r="AO718" s="105"/>
      <c r="AP718" s="105"/>
      <c r="AQ718" s="105"/>
      <c r="AR718" s="105"/>
      <c r="AS718" s="105"/>
      <c r="AT718" s="105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  <c r="BT718" s="105"/>
    </row>
    <row r="719" spans="1:72" s="106" customFormat="1">
      <c r="A719" s="117"/>
      <c r="B719" s="117"/>
      <c r="C719" s="118"/>
      <c r="D719" s="117"/>
      <c r="E719" s="117"/>
      <c r="F719" s="117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  <c r="AF719" s="105"/>
      <c r="AG719" s="105"/>
      <c r="AH719" s="105"/>
      <c r="AI719" s="105"/>
      <c r="AJ719" s="105"/>
      <c r="AK719" s="105"/>
      <c r="AL719" s="105"/>
      <c r="AM719" s="105"/>
      <c r="AN719" s="105"/>
      <c r="AO719" s="105"/>
      <c r="AP719" s="105"/>
      <c r="AQ719" s="105"/>
      <c r="AR719" s="105"/>
      <c r="AS719" s="105"/>
      <c r="AT719" s="105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  <c r="BT719" s="105"/>
    </row>
    <row r="720" spans="1:72" s="106" customFormat="1">
      <c r="A720" s="117"/>
      <c r="B720" s="117"/>
      <c r="C720" s="118"/>
      <c r="D720" s="117"/>
      <c r="E720" s="117"/>
      <c r="F720" s="117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  <c r="AH720" s="105"/>
      <c r="AI720" s="105"/>
      <c r="AJ720" s="105"/>
      <c r="AK720" s="105"/>
      <c r="AL720" s="105"/>
      <c r="AM720" s="105"/>
      <c r="AN720" s="105"/>
      <c r="AO720" s="105"/>
      <c r="AP720" s="105"/>
      <c r="AQ720" s="105"/>
      <c r="AR720" s="105"/>
      <c r="AS720" s="105"/>
      <c r="AT720" s="105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  <c r="BT720" s="105"/>
    </row>
    <row r="721" spans="1:72" s="106" customFormat="1">
      <c r="A721" s="117"/>
      <c r="B721" s="117"/>
      <c r="C721" s="118"/>
      <c r="D721" s="117"/>
      <c r="E721" s="117"/>
      <c r="F721" s="117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  <c r="AH721" s="105"/>
      <c r="AI721" s="105"/>
      <c r="AJ721" s="105"/>
      <c r="AK721" s="105"/>
      <c r="AL721" s="105"/>
      <c r="AM721" s="105"/>
      <c r="AN721" s="105"/>
      <c r="AO721" s="105"/>
      <c r="AP721" s="105"/>
      <c r="AQ721" s="105"/>
      <c r="AR721" s="105"/>
      <c r="AS721" s="105"/>
      <c r="AT721" s="105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  <c r="BT721" s="105"/>
    </row>
    <row r="722" spans="1:72" s="106" customFormat="1">
      <c r="A722" s="117"/>
      <c r="B722" s="117"/>
      <c r="C722" s="118"/>
      <c r="D722" s="117"/>
      <c r="E722" s="117"/>
      <c r="F722" s="117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  <c r="AH722" s="105"/>
      <c r="AI722" s="105"/>
      <c r="AJ722" s="105"/>
      <c r="AK722" s="105"/>
      <c r="AL722" s="105"/>
      <c r="AM722" s="105"/>
      <c r="AN722" s="105"/>
      <c r="AO722" s="105"/>
      <c r="AP722" s="105"/>
      <c r="AQ722" s="105"/>
      <c r="AR722" s="105"/>
      <c r="AS722" s="105"/>
      <c r="AT722" s="105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  <c r="BT722" s="105"/>
    </row>
    <row r="723" spans="1:72" s="106" customFormat="1">
      <c r="A723" s="117"/>
      <c r="B723" s="117"/>
      <c r="C723" s="118"/>
      <c r="D723" s="117"/>
      <c r="E723" s="117"/>
      <c r="F723" s="117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  <c r="AH723" s="105"/>
      <c r="AI723" s="105"/>
      <c r="AJ723" s="105"/>
      <c r="AK723" s="105"/>
      <c r="AL723" s="105"/>
      <c r="AM723" s="105"/>
      <c r="AN723" s="105"/>
      <c r="AO723" s="105"/>
      <c r="AP723" s="105"/>
      <c r="AQ723" s="105"/>
      <c r="AR723" s="105"/>
      <c r="AS723" s="105"/>
      <c r="AT723" s="105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  <c r="BT723" s="105"/>
    </row>
    <row r="724" spans="1:72" s="106" customFormat="1">
      <c r="A724" s="117"/>
      <c r="B724" s="117"/>
      <c r="C724" s="118"/>
      <c r="D724" s="117"/>
      <c r="E724" s="117"/>
      <c r="F724" s="117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  <c r="AH724" s="105"/>
      <c r="AI724" s="105"/>
      <c r="AJ724" s="105"/>
      <c r="AK724" s="105"/>
      <c r="AL724" s="105"/>
      <c r="AM724" s="105"/>
      <c r="AN724" s="105"/>
      <c r="AO724" s="105"/>
      <c r="AP724" s="105"/>
      <c r="AQ724" s="105"/>
      <c r="AR724" s="105"/>
      <c r="AS724" s="105"/>
      <c r="AT724" s="105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  <c r="BT724" s="105"/>
    </row>
    <row r="725" spans="1:72" s="106" customFormat="1">
      <c r="A725" s="117"/>
      <c r="B725" s="117"/>
      <c r="C725" s="118"/>
      <c r="D725" s="117"/>
      <c r="E725" s="117"/>
      <c r="F725" s="117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  <c r="AH725" s="105"/>
      <c r="AI725" s="105"/>
      <c r="AJ725" s="105"/>
      <c r="AK725" s="105"/>
      <c r="AL725" s="105"/>
      <c r="AM725" s="105"/>
      <c r="AN725" s="105"/>
      <c r="AO725" s="105"/>
      <c r="AP725" s="105"/>
      <c r="AQ725" s="105"/>
      <c r="AR725" s="105"/>
      <c r="AS725" s="105"/>
      <c r="AT725" s="105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  <c r="BT725" s="105"/>
    </row>
    <row r="726" spans="1:72" s="106" customFormat="1">
      <c r="A726" s="117"/>
      <c r="B726" s="117"/>
      <c r="C726" s="118"/>
      <c r="D726" s="117"/>
      <c r="E726" s="117"/>
      <c r="F726" s="117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  <c r="AH726" s="105"/>
      <c r="AI726" s="105"/>
      <c r="AJ726" s="105"/>
      <c r="AK726" s="105"/>
      <c r="AL726" s="105"/>
      <c r="AM726" s="105"/>
      <c r="AN726" s="105"/>
      <c r="AO726" s="105"/>
      <c r="AP726" s="105"/>
      <c r="AQ726" s="105"/>
      <c r="AR726" s="105"/>
      <c r="AS726" s="105"/>
      <c r="AT726" s="105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  <c r="BT726" s="105"/>
    </row>
    <row r="727" spans="1:72" s="106" customFormat="1">
      <c r="A727" s="117"/>
      <c r="B727" s="117"/>
      <c r="C727" s="118"/>
      <c r="D727" s="117"/>
      <c r="E727" s="117"/>
      <c r="F727" s="117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  <c r="AH727" s="105"/>
      <c r="AI727" s="105"/>
      <c r="AJ727" s="105"/>
      <c r="AK727" s="105"/>
      <c r="AL727" s="105"/>
      <c r="AM727" s="105"/>
      <c r="AN727" s="105"/>
      <c r="AO727" s="105"/>
      <c r="AP727" s="105"/>
      <c r="AQ727" s="105"/>
      <c r="AR727" s="105"/>
      <c r="AS727" s="105"/>
      <c r="AT727" s="105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  <c r="BT727" s="105"/>
    </row>
    <row r="728" spans="1:72" s="106" customFormat="1">
      <c r="A728" s="117"/>
      <c r="B728" s="117"/>
      <c r="C728" s="118"/>
      <c r="D728" s="117"/>
      <c r="E728" s="117"/>
      <c r="F728" s="117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  <c r="AH728" s="105"/>
      <c r="AI728" s="105"/>
      <c r="AJ728" s="105"/>
      <c r="AK728" s="105"/>
      <c r="AL728" s="105"/>
      <c r="AM728" s="105"/>
      <c r="AN728" s="105"/>
      <c r="AO728" s="105"/>
      <c r="AP728" s="105"/>
      <c r="AQ728" s="105"/>
      <c r="AR728" s="105"/>
      <c r="AS728" s="105"/>
      <c r="AT728" s="105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  <c r="BT728" s="105"/>
    </row>
    <row r="729" spans="1:72" s="106" customFormat="1">
      <c r="A729" s="117"/>
      <c r="B729" s="117"/>
      <c r="C729" s="118"/>
      <c r="D729" s="117"/>
      <c r="E729" s="117"/>
      <c r="F729" s="117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  <c r="AH729" s="105"/>
      <c r="AI729" s="105"/>
      <c r="AJ729" s="105"/>
      <c r="AK729" s="105"/>
      <c r="AL729" s="105"/>
      <c r="AM729" s="105"/>
      <c r="AN729" s="105"/>
      <c r="AO729" s="105"/>
      <c r="AP729" s="105"/>
      <c r="AQ729" s="105"/>
      <c r="AR729" s="105"/>
      <c r="AS729" s="105"/>
      <c r="AT729" s="105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  <c r="BT729" s="105"/>
    </row>
    <row r="730" spans="1:72" s="106" customFormat="1">
      <c r="A730" s="117"/>
      <c r="B730" s="117"/>
      <c r="C730" s="118"/>
      <c r="D730" s="117"/>
      <c r="E730" s="117"/>
      <c r="F730" s="117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  <c r="AH730" s="105"/>
      <c r="AI730" s="105"/>
      <c r="AJ730" s="105"/>
      <c r="AK730" s="105"/>
      <c r="AL730" s="105"/>
      <c r="AM730" s="105"/>
      <c r="AN730" s="105"/>
      <c r="AO730" s="105"/>
      <c r="AP730" s="105"/>
      <c r="AQ730" s="105"/>
      <c r="AR730" s="105"/>
      <c r="AS730" s="105"/>
      <c r="AT730" s="105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  <c r="BT730" s="105"/>
    </row>
    <row r="731" spans="1:72" s="106" customFormat="1">
      <c r="A731" s="117"/>
      <c r="B731" s="117"/>
      <c r="C731" s="118"/>
      <c r="D731" s="117"/>
      <c r="E731" s="117"/>
      <c r="F731" s="117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  <c r="AH731" s="105"/>
      <c r="AI731" s="105"/>
      <c r="AJ731" s="105"/>
      <c r="AK731" s="105"/>
      <c r="AL731" s="105"/>
      <c r="AM731" s="105"/>
      <c r="AN731" s="105"/>
      <c r="AO731" s="105"/>
      <c r="AP731" s="105"/>
      <c r="AQ731" s="105"/>
      <c r="AR731" s="105"/>
      <c r="AS731" s="105"/>
      <c r="AT731" s="105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  <c r="BT731" s="105"/>
    </row>
    <row r="732" spans="1:72" s="106" customFormat="1">
      <c r="A732" s="117"/>
      <c r="B732" s="117"/>
      <c r="C732" s="118"/>
      <c r="D732" s="117"/>
      <c r="E732" s="117"/>
      <c r="F732" s="117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  <c r="AF732" s="105"/>
      <c r="AG732" s="105"/>
      <c r="AH732" s="105"/>
      <c r="AI732" s="105"/>
      <c r="AJ732" s="105"/>
      <c r="AK732" s="105"/>
      <c r="AL732" s="105"/>
      <c r="AM732" s="105"/>
      <c r="AN732" s="105"/>
      <c r="AO732" s="105"/>
      <c r="AP732" s="105"/>
      <c r="AQ732" s="105"/>
      <c r="AR732" s="105"/>
      <c r="AS732" s="105"/>
      <c r="AT732" s="105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  <c r="BT732" s="105"/>
    </row>
    <row r="733" spans="1:72" s="106" customFormat="1">
      <c r="A733" s="117"/>
      <c r="B733" s="117"/>
      <c r="C733" s="118"/>
      <c r="D733" s="117"/>
      <c r="E733" s="117"/>
      <c r="F733" s="117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  <c r="AF733" s="105"/>
      <c r="AG733" s="105"/>
      <c r="AH733" s="105"/>
      <c r="AI733" s="105"/>
      <c r="AJ733" s="105"/>
      <c r="AK733" s="105"/>
      <c r="AL733" s="105"/>
      <c r="AM733" s="105"/>
      <c r="AN733" s="105"/>
      <c r="AO733" s="105"/>
      <c r="AP733" s="105"/>
      <c r="AQ733" s="105"/>
      <c r="AR733" s="105"/>
      <c r="AS733" s="105"/>
      <c r="AT733" s="105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  <c r="BT733" s="105"/>
    </row>
    <row r="734" spans="1:72" s="106" customFormat="1">
      <c r="A734" s="117"/>
      <c r="B734" s="117"/>
      <c r="C734" s="118"/>
      <c r="D734" s="117"/>
      <c r="E734" s="117"/>
      <c r="F734" s="117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  <c r="AF734" s="105"/>
      <c r="AG734" s="105"/>
      <c r="AH734" s="105"/>
      <c r="AI734" s="105"/>
      <c r="AJ734" s="105"/>
      <c r="AK734" s="105"/>
      <c r="AL734" s="105"/>
      <c r="AM734" s="105"/>
      <c r="AN734" s="105"/>
      <c r="AO734" s="105"/>
      <c r="AP734" s="105"/>
      <c r="AQ734" s="105"/>
      <c r="AR734" s="105"/>
      <c r="AS734" s="105"/>
      <c r="AT734" s="105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  <c r="BT734" s="105"/>
    </row>
    <row r="735" spans="1:72" s="106" customFormat="1">
      <c r="A735" s="117"/>
      <c r="B735" s="117"/>
      <c r="C735" s="118"/>
      <c r="D735" s="117"/>
      <c r="E735" s="117"/>
      <c r="F735" s="117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  <c r="AF735" s="105"/>
      <c r="AG735" s="105"/>
      <c r="AH735" s="105"/>
      <c r="AI735" s="105"/>
      <c r="AJ735" s="105"/>
      <c r="AK735" s="105"/>
      <c r="AL735" s="105"/>
      <c r="AM735" s="105"/>
      <c r="AN735" s="105"/>
      <c r="AO735" s="105"/>
      <c r="AP735" s="105"/>
      <c r="AQ735" s="105"/>
      <c r="AR735" s="105"/>
      <c r="AS735" s="105"/>
      <c r="AT735" s="105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  <c r="BT735" s="105"/>
    </row>
    <row r="736" spans="1:72" s="106" customFormat="1">
      <c r="A736" s="117"/>
      <c r="B736" s="117"/>
      <c r="C736" s="118"/>
      <c r="D736" s="117"/>
      <c r="E736" s="117"/>
      <c r="F736" s="117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  <c r="AF736" s="105"/>
      <c r="AG736" s="105"/>
      <c r="AH736" s="105"/>
      <c r="AI736" s="105"/>
      <c r="AJ736" s="105"/>
      <c r="AK736" s="105"/>
      <c r="AL736" s="105"/>
      <c r="AM736" s="105"/>
      <c r="AN736" s="105"/>
      <c r="AO736" s="105"/>
      <c r="AP736" s="105"/>
      <c r="AQ736" s="105"/>
      <c r="AR736" s="105"/>
      <c r="AS736" s="105"/>
      <c r="AT736" s="105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  <c r="BT736" s="105"/>
    </row>
    <row r="737" spans="1:72" s="106" customFormat="1">
      <c r="A737" s="117"/>
      <c r="B737" s="117"/>
      <c r="C737" s="118"/>
      <c r="D737" s="117"/>
      <c r="E737" s="117"/>
      <c r="F737" s="117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  <c r="AF737" s="105"/>
      <c r="AG737" s="105"/>
      <c r="AH737" s="105"/>
      <c r="AI737" s="105"/>
      <c r="AJ737" s="105"/>
      <c r="AK737" s="105"/>
      <c r="AL737" s="105"/>
      <c r="AM737" s="105"/>
      <c r="AN737" s="105"/>
      <c r="AO737" s="105"/>
      <c r="AP737" s="105"/>
      <c r="AQ737" s="105"/>
      <c r="AR737" s="105"/>
      <c r="AS737" s="105"/>
      <c r="AT737" s="105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  <c r="BT737" s="105"/>
    </row>
    <row r="738" spans="1:72" s="106" customFormat="1">
      <c r="A738" s="117"/>
      <c r="B738" s="117"/>
      <c r="C738" s="118"/>
      <c r="D738" s="117"/>
      <c r="E738" s="117"/>
      <c r="F738" s="117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  <c r="AF738" s="105"/>
      <c r="AG738" s="105"/>
      <c r="AH738" s="105"/>
      <c r="AI738" s="105"/>
      <c r="AJ738" s="105"/>
      <c r="AK738" s="105"/>
      <c r="AL738" s="105"/>
      <c r="AM738" s="105"/>
      <c r="AN738" s="105"/>
      <c r="AO738" s="105"/>
      <c r="AP738" s="105"/>
      <c r="AQ738" s="105"/>
      <c r="AR738" s="105"/>
      <c r="AS738" s="105"/>
      <c r="AT738" s="105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  <c r="BT738" s="105"/>
    </row>
    <row r="739" spans="1:72" s="106" customFormat="1">
      <c r="A739" s="117"/>
      <c r="B739" s="117"/>
      <c r="C739" s="118"/>
      <c r="D739" s="117"/>
      <c r="E739" s="117"/>
      <c r="F739" s="117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  <c r="AF739" s="105"/>
      <c r="AG739" s="105"/>
      <c r="AH739" s="105"/>
      <c r="AI739" s="105"/>
      <c r="AJ739" s="105"/>
      <c r="AK739" s="105"/>
      <c r="AL739" s="105"/>
      <c r="AM739" s="105"/>
      <c r="AN739" s="105"/>
      <c r="AO739" s="105"/>
      <c r="AP739" s="105"/>
      <c r="AQ739" s="105"/>
      <c r="AR739" s="105"/>
      <c r="AS739" s="105"/>
      <c r="AT739" s="105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  <c r="BT739" s="105"/>
    </row>
    <row r="740" spans="1:72" s="106" customFormat="1">
      <c r="A740" s="117"/>
      <c r="B740" s="117"/>
      <c r="C740" s="118"/>
      <c r="D740" s="117"/>
      <c r="E740" s="117"/>
      <c r="F740" s="117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  <c r="AF740" s="105"/>
      <c r="AG740" s="105"/>
      <c r="AH740" s="105"/>
      <c r="AI740" s="105"/>
      <c r="AJ740" s="105"/>
      <c r="AK740" s="105"/>
      <c r="AL740" s="105"/>
      <c r="AM740" s="105"/>
      <c r="AN740" s="105"/>
      <c r="AO740" s="105"/>
      <c r="AP740" s="105"/>
      <c r="AQ740" s="105"/>
      <c r="AR740" s="105"/>
      <c r="AS740" s="105"/>
      <c r="AT740" s="105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  <c r="BT740" s="105"/>
    </row>
    <row r="741" spans="1:72" s="106" customFormat="1">
      <c r="A741" s="117"/>
      <c r="B741" s="117"/>
      <c r="C741" s="118"/>
      <c r="D741" s="117"/>
      <c r="E741" s="117"/>
      <c r="F741" s="117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  <c r="AF741" s="105"/>
      <c r="AG741" s="105"/>
      <c r="AH741" s="105"/>
      <c r="AI741" s="105"/>
      <c r="AJ741" s="105"/>
      <c r="AK741" s="105"/>
      <c r="AL741" s="105"/>
      <c r="AM741" s="105"/>
      <c r="AN741" s="105"/>
      <c r="AO741" s="105"/>
      <c r="AP741" s="105"/>
      <c r="AQ741" s="105"/>
      <c r="AR741" s="105"/>
      <c r="AS741" s="105"/>
      <c r="AT741" s="105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  <c r="BT741" s="105"/>
    </row>
    <row r="742" spans="1:72" s="106" customFormat="1">
      <c r="A742" s="117"/>
      <c r="B742" s="117"/>
      <c r="C742" s="118"/>
      <c r="D742" s="117"/>
      <c r="E742" s="117"/>
      <c r="F742" s="117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  <c r="AF742" s="105"/>
      <c r="AG742" s="105"/>
      <c r="AH742" s="105"/>
      <c r="AI742" s="105"/>
      <c r="AJ742" s="105"/>
      <c r="AK742" s="105"/>
      <c r="AL742" s="105"/>
      <c r="AM742" s="105"/>
      <c r="AN742" s="105"/>
      <c r="AO742" s="105"/>
      <c r="AP742" s="105"/>
      <c r="AQ742" s="105"/>
      <c r="AR742" s="105"/>
      <c r="AS742" s="105"/>
      <c r="AT742" s="105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  <c r="BT742" s="105"/>
    </row>
    <row r="743" spans="1:72" s="106" customFormat="1">
      <c r="A743" s="117"/>
      <c r="B743" s="117"/>
      <c r="C743" s="118"/>
      <c r="D743" s="117"/>
      <c r="E743" s="117"/>
      <c r="F743" s="117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  <c r="AA743" s="105"/>
      <c r="AB743" s="105"/>
      <c r="AC743" s="105"/>
      <c r="AD743" s="105"/>
      <c r="AE743" s="105"/>
      <c r="AF743" s="105"/>
      <c r="AG743" s="105"/>
      <c r="AH743" s="105"/>
      <c r="AI743" s="105"/>
      <c r="AJ743" s="105"/>
      <c r="AK743" s="105"/>
      <c r="AL743" s="105"/>
      <c r="AM743" s="105"/>
      <c r="AN743" s="105"/>
      <c r="AO743" s="105"/>
      <c r="AP743" s="105"/>
      <c r="AQ743" s="105"/>
      <c r="AR743" s="105"/>
      <c r="AS743" s="105"/>
      <c r="AT743" s="105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  <c r="BT743" s="105"/>
    </row>
    <row r="744" spans="1:72" s="106" customFormat="1">
      <c r="A744" s="117"/>
      <c r="B744" s="117"/>
      <c r="C744" s="118"/>
      <c r="D744" s="117"/>
      <c r="E744" s="117"/>
      <c r="F744" s="117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  <c r="AA744" s="105"/>
      <c r="AB744" s="105"/>
      <c r="AC744" s="105"/>
      <c r="AD744" s="105"/>
      <c r="AE744" s="105"/>
      <c r="AF744" s="105"/>
      <c r="AG744" s="105"/>
      <c r="AH744" s="105"/>
      <c r="AI744" s="105"/>
      <c r="AJ744" s="105"/>
      <c r="AK744" s="105"/>
      <c r="AL744" s="105"/>
      <c r="AM744" s="105"/>
      <c r="AN744" s="105"/>
      <c r="AO744" s="105"/>
      <c r="AP744" s="105"/>
      <c r="AQ744" s="105"/>
      <c r="AR744" s="105"/>
      <c r="AS744" s="105"/>
      <c r="AT744" s="105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  <c r="BT744" s="105"/>
    </row>
    <row r="745" spans="1:72" s="106" customFormat="1">
      <c r="A745" s="117"/>
      <c r="B745" s="117"/>
      <c r="C745" s="118"/>
      <c r="D745" s="117"/>
      <c r="E745" s="117"/>
      <c r="F745" s="117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  <c r="AA745" s="105"/>
      <c r="AB745" s="105"/>
      <c r="AC745" s="105"/>
      <c r="AD745" s="105"/>
      <c r="AE745" s="105"/>
      <c r="AF745" s="105"/>
      <c r="AG745" s="105"/>
      <c r="AH745" s="105"/>
      <c r="AI745" s="105"/>
      <c r="AJ745" s="105"/>
      <c r="AK745" s="105"/>
      <c r="AL745" s="105"/>
      <c r="AM745" s="105"/>
      <c r="AN745" s="105"/>
      <c r="AO745" s="105"/>
      <c r="AP745" s="105"/>
      <c r="AQ745" s="105"/>
      <c r="AR745" s="105"/>
      <c r="AS745" s="105"/>
      <c r="AT745" s="105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  <c r="BT745" s="105"/>
    </row>
    <row r="746" spans="1:72" s="106" customFormat="1">
      <c r="A746" s="117"/>
      <c r="B746" s="117"/>
      <c r="C746" s="118"/>
      <c r="D746" s="117"/>
      <c r="E746" s="117"/>
      <c r="F746" s="117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  <c r="AA746" s="105"/>
      <c r="AB746" s="105"/>
      <c r="AC746" s="105"/>
      <c r="AD746" s="105"/>
      <c r="AE746" s="105"/>
      <c r="AF746" s="105"/>
      <c r="AG746" s="105"/>
      <c r="AH746" s="105"/>
      <c r="AI746" s="105"/>
      <c r="AJ746" s="105"/>
      <c r="AK746" s="105"/>
      <c r="AL746" s="105"/>
      <c r="AM746" s="105"/>
      <c r="AN746" s="105"/>
      <c r="AO746" s="105"/>
      <c r="AP746" s="105"/>
      <c r="AQ746" s="105"/>
      <c r="AR746" s="105"/>
      <c r="AS746" s="105"/>
      <c r="AT746" s="105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  <c r="BT746" s="105"/>
    </row>
    <row r="747" spans="1:72" s="106" customFormat="1">
      <c r="A747" s="117"/>
      <c r="B747" s="117"/>
      <c r="C747" s="118"/>
      <c r="D747" s="117"/>
      <c r="E747" s="117"/>
      <c r="F747" s="117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  <c r="AA747" s="105"/>
      <c r="AB747" s="105"/>
      <c r="AC747" s="105"/>
      <c r="AD747" s="105"/>
      <c r="AE747" s="105"/>
      <c r="AF747" s="105"/>
      <c r="AG747" s="105"/>
      <c r="AH747" s="105"/>
      <c r="AI747" s="105"/>
      <c r="AJ747" s="105"/>
      <c r="AK747" s="105"/>
      <c r="AL747" s="105"/>
      <c r="AM747" s="105"/>
      <c r="AN747" s="105"/>
      <c r="AO747" s="105"/>
      <c r="AP747" s="105"/>
      <c r="AQ747" s="105"/>
      <c r="AR747" s="105"/>
      <c r="AS747" s="105"/>
      <c r="AT747" s="105"/>
      <c r="AU747" s="105"/>
      <c r="AV747" s="105"/>
      <c r="AW747" s="105"/>
      <c r="AX747" s="105"/>
      <c r="AY747" s="105"/>
      <c r="AZ747" s="105"/>
      <c r="BA747" s="105"/>
      <c r="BB747" s="105"/>
      <c r="BC747" s="105"/>
      <c r="BD747" s="105"/>
      <c r="BE747" s="105"/>
      <c r="BF747" s="105"/>
      <c r="BG747" s="105"/>
      <c r="BH747" s="105"/>
      <c r="BI747" s="105"/>
      <c r="BJ747" s="105"/>
      <c r="BK747" s="105"/>
      <c r="BL747" s="105"/>
      <c r="BM747" s="105"/>
      <c r="BN747" s="105"/>
      <c r="BO747" s="105"/>
      <c r="BP747" s="105"/>
      <c r="BQ747" s="105"/>
      <c r="BR747" s="105"/>
      <c r="BS747" s="105"/>
      <c r="BT747" s="105"/>
    </row>
    <row r="748" spans="1:72" s="106" customFormat="1">
      <c r="A748" s="117"/>
      <c r="B748" s="117"/>
      <c r="C748" s="118"/>
      <c r="D748" s="117"/>
      <c r="E748" s="117"/>
      <c r="F748" s="117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  <c r="AA748" s="105"/>
      <c r="AB748" s="105"/>
      <c r="AC748" s="105"/>
      <c r="AD748" s="105"/>
      <c r="AE748" s="105"/>
      <c r="AF748" s="105"/>
      <c r="AG748" s="105"/>
      <c r="AH748" s="105"/>
      <c r="AI748" s="105"/>
      <c r="AJ748" s="105"/>
      <c r="AK748" s="105"/>
      <c r="AL748" s="105"/>
      <c r="AM748" s="105"/>
      <c r="AN748" s="105"/>
      <c r="AO748" s="105"/>
      <c r="AP748" s="105"/>
      <c r="AQ748" s="105"/>
      <c r="AR748" s="105"/>
      <c r="AS748" s="105"/>
      <c r="AT748" s="105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  <c r="BT748" s="105"/>
    </row>
    <row r="749" spans="1:72" s="106" customFormat="1">
      <c r="A749" s="117"/>
      <c r="B749" s="117"/>
      <c r="C749" s="118"/>
      <c r="D749" s="117"/>
      <c r="E749" s="117"/>
      <c r="F749" s="117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  <c r="AA749" s="105"/>
      <c r="AB749" s="105"/>
      <c r="AC749" s="105"/>
      <c r="AD749" s="105"/>
      <c r="AE749" s="105"/>
      <c r="AF749" s="105"/>
      <c r="AG749" s="105"/>
      <c r="AH749" s="105"/>
      <c r="AI749" s="105"/>
      <c r="AJ749" s="105"/>
      <c r="AK749" s="105"/>
      <c r="AL749" s="105"/>
      <c r="AM749" s="105"/>
      <c r="AN749" s="105"/>
      <c r="AO749" s="105"/>
      <c r="AP749" s="105"/>
      <c r="AQ749" s="105"/>
      <c r="AR749" s="105"/>
      <c r="AS749" s="105"/>
      <c r="AT749" s="105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  <c r="BT749" s="105"/>
    </row>
    <row r="750" spans="1:72" s="106" customFormat="1">
      <c r="A750" s="117"/>
      <c r="B750" s="117"/>
      <c r="C750" s="118"/>
      <c r="D750" s="117"/>
      <c r="E750" s="117"/>
      <c r="F750" s="117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  <c r="AA750" s="105"/>
      <c r="AB750" s="105"/>
      <c r="AC750" s="105"/>
      <c r="AD750" s="105"/>
      <c r="AE750" s="105"/>
      <c r="AF750" s="105"/>
      <c r="AG750" s="105"/>
      <c r="AH750" s="105"/>
      <c r="AI750" s="105"/>
      <c r="AJ750" s="105"/>
      <c r="AK750" s="105"/>
      <c r="AL750" s="105"/>
      <c r="AM750" s="105"/>
      <c r="AN750" s="105"/>
      <c r="AO750" s="105"/>
      <c r="AP750" s="105"/>
      <c r="AQ750" s="105"/>
      <c r="AR750" s="105"/>
      <c r="AS750" s="105"/>
      <c r="AT750" s="105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  <c r="BT750" s="105"/>
    </row>
    <row r="751" spans="1:72" s="106" customFormat="1">
      <c r="A751" s="117"/>
      <c r="B751" s="117"/>
      <c r="C751" s="118"/>
      <c r="D751" s="117"/>
      <c r="E751" s="117"/>
      <c r="F751" s="117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  <c r="AA751" s="105"/>
      <c r="AB751" s="105"/>
      <c r="AC751" s="105"/>
      <c r="AD751" s="105"/>
      <c r="AE751" s="105"/>
      <c r="AF751" s="105"/>
      <c r="AG751" s="105"/>
      <c r="AH751" s="105"/>
      <c r="AI751" s="105"/>
      <c r="AJ751" s="105"/>
      <c r="AK751" s="105"/>
      <c r="AL751" s="105"/>
      <c r="AM751" s="105"/>
      <c r="AN751" s="105"/>
      <c r="AO751" s="105"/>
      <c r="AP751" s="105"/>
      <c r="AQ751" s="105"/>
      <c r="AR751" s="105"/>
      <c r="AS751" s="105"/>
      <c r="AT751" s="105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  <c r="BT751" s="105"/>
    </row>
    <row r="752" spans="1:72" s="106" customFormat="1">
      <c r="A752" s="117"/>
      <c r="B752" s="117"/>
      <c r="C752" s="118"/>
      <c r="D752" s="117"/>
      <c r="E752" s="117"/>
      <c r="F752" s="117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  <c r="AA752" s="105"/>
      <c r="AB752" s="105"/>
      <c r="AC752" s="105"/>
      <c r="AD752" s="105"/>
      <c r="AE752" s="105"/>
      <c r="AF752" s="105"/>
      <c r="AG752" s="105"/>
      <c r="AH752" s="105"/>
      <c r="AI752" s="105"/>
      <c r="AJ752" s="105"/>
      <c r="AK752" s="105"/>
      <c r="AL752" s="105"/>
      <c r="AM752" s="105"/>
      <c r="AN752" s="105"/>
      <c r="AO752" s="105"/>
      <c r="AP752" s="105"/>
      <c r="AQ752" s="105"/>
      <c r="AR752" s="105"/>
      <c r="AS752" s="105"/>
      <c r="AT752" s="105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  <c r="BT752" s="105"/>
    </row>
    <row r="753" spans="1:72" s="106" customFormat="1">
      <c r="A753" s="117"/>
      <c r="B753" s="117"/>
      <c r="C753" s="118"/>
      <c r="D753" s="117"/>
      <c r="E753" s="117"/>
      <c r="F753" s="117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  <c r="AA753" s="105"/>
      <c r="AB753" s="105"/>
      <c r="AC753" s="105"/>
      <c r="AD753" s="105"/>
      <c r="AE753" s="105"/>
      <c r="AF753" s="105"/>
      <c r="AG753" s="105"/>
      <c r="AH753" s="105"/>
      <c r="AI753" s="105"/>
      <c r="AJ753" s="105"/>
      <c r="AK753" s="105"/>
      <c r="AL753" s="105"/>
      <c r="AM753" s="105"/>
      <c r="AN753" s="105"/>
      <c r="AO753" s="105"/>
      <c r="AP753" s="105"/>
      <c r="AQ753" s="105"/>
      <c r="AR753" s="105"/>
      <c r="AS753" s="105"/>
      <c r="AT753" s="105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  <c r="BT753" s="105"/>
    </row>
    <row r="754" spans="1:72" s="106" customFormat="1">
      <c r="A754" s="117"/>
      <c r="B754" s="117"/>
      <c r="C754" s="118"/>
      <c r="D754" s="117"/>
      <c r="E754" s="117"/>
      <c r="F754" s="117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  <c r="AA754" s="105"/>
      <c r="AB754" s="105"/>
      <c r="AC754" s="105"/>
      <c r="AD754" s="105"/>
      <c r="AE754" s="105"/>
      <c r="AF754" s="105"/>
      <c r="AG754" s="105"/>
      <c r="AH754" s="105"/>
      <c r="AI754" s="105"/>
      <c r="AJ754" s="105"/>
      <c r="AK754" s="105"/>
      <c r="AL754" s="105"/>
      <c r="AM754" s="105"/>
      <c r="AN754" s="105"/>
      <c r="AO754" s="105"/>
      <c r="AP754" s="105"/>
      <c r="AQ754" s="105"/>
      <c r="AR754" s="105"/>
      <c r="AS754" s="105"/>
      <c r="AT754" s="105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  <c r="BT754" s="105"/>
    </row>
    <row r="755" spans="1:72" s="106" customFormat="1">
      <c r="A755" s="117"/>
      <c r="B755" s="117"/>
      <c r="C755" s="118"/>
      <c r="D755" s="117"/>
      <c r="E755" s="117"/>
      <c r="F755" s="117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  <c r="AA755" s="105"/>
      <c r="AB755" s="105"/>
      <c r="AC755" s="105"/>
      <c r="AD755" s="105"/>
      <c r="AE755" s="105"/>
      <c r="AF755" s="105"/>
      <c r="AG755" s="105"/>
      <c r="AH755" s="105"/>
      <c r="AI755" s="105"/>
      <c r="AJ755" s="105"/>
      <c r="AK755" s="105"/>
      <c r="AL755" s="105"/>
      <c r="AM755" s="105"/>
      <c r="AN755" s="105"/>
      <c r="AO755" s="105"/>
      <c r="AP755" s="105"/>
      <c r="AQ755" s="105"/>
      <c r="AR755" s="105"/>
      <c r="AS755" s="105"/>
      <c r="AT755" s="105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  <c r="BT755" s="105"/>
    </row>
    <row r="756" spans="1:72" s="106" customFormat="1">
      <c r="A756" s="117"/>
      <c r="B756" s="117"/>
      <c r="C756" s="118"/>
      <c r="D756" s="117"/>
      <c r="E756" s="117"/>
      <c r="F756" s="117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  <c r="AA756" s="105"/>
      <c r="AB756" s="105"/>
      <c r="AC756" s="105"/>
      <c r="AD756" s="105"/>
      <c r="AE756" s="105"/>
      <c r="AF756" s="105"/>
      <c r="AG756" s="105"/>
      <c r="AH756" s="105"/>
      <c r="AI756" s="105"/>
      <c r="AJ756" s="105"/>
      <c r="AK756" s="105"/>
      <c r="AL756" s="105"/>
      <c r="AM756" s="105"/>
      <c r="AN756" s="105"/>
      <c r="AO756" s="105"/>
      <c r="AP756" s="105"/>
      <c r="AQ756" s="105"/>
      <c r="AR756" s="105"/>
      <c r="AS756" s="105"/>
      <c r="AT756" s="105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  <c r="BT756" s="105"/>
    </row>
    <row r="757" spans="1:72" s="106" customFormat="1">
      <c r="A757" s="117"/>
      <c r="B757" s="117"/>
      <c r="C757" s="118"/>
      <c r="D757" s="117"/>
      <c r="E757" s="117"/>
      <c r="F757" s="117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  <c r="AA757" s="105"/>
      <c r="AB757" s="105"/>
      <c r="AC757" s="105"/>
      <c r="AD757" s="105"/>
      <c r="AE757" s="105"/>
      <c r="AF757" s="105"/>
      <c r="AG757" s="105"/>
      <c r="AH757" s="105"/>
      <c r="AI757" s="105"/>
      <c r="AJ757" s="105"/>
      <c r="AK757" s="105"/>
      <c r="AL757" s="105"/>
      <c r="AM757" s="105"/>
      <c r="AN757" s="105"/>
      <c r="AO757" s="105"/>
      <c r="AP757" s="105"/>
      <c r="AQ757" s="105"/>
      <c r="AR757" s="105"/>
      <c r="AS757" s="105"/>
      <c r="AT757" s="105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  <c r="BT757" s="105"/>
    </row>
    <row r="758" spans="1:72" s="106" customFormat="1">
      <c r="A758" s="117"/>
      <c r="B758" s="117"/>
      <c r="C758" s="118"/>
      <c r="D758" s="117"/>
      <c r="E758" s="117"/>
      <c r="F758" s="117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  <c r="AA758" s="105"/>
      <c r="AB758" s="105"/>
      <c r="AC758" s="105"/>
      <c r="AD758" s="105"/>
      <c r="AE758" s="105"/>
      <c r="AF758" s="105"/>
      <c r="AG758" s="105"/>
      <c r="AH758" s="105"/>
      <c r="AI758" s="105"/>
      <c r="AJ758" s="105"/>
      <c r="AK758" s="105"/>
      <c r="AL758" s="105"/>
      <c r="AM758" s="105"/>
      <c r="AN758" s="105"/>
      <c r="AO758" s="105"/>
      <c r="AP758" s="105"/>
      <c r="AQ758" s="105"/>
      <c r="AR758" s="105"/>
      <c r="AS758" s="105"/>
      <c r="AT758" s="105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  <c r="BT758" s="105"/>
    </row>
    <row r="759" spans="1:72" s="106" customFormat="1">
      <c r="A759" s="117"/>
      <c r="B759" s="117"/>
      <c r="C759" s="118"/>
      <c r="D759" s="117"/>
      <c r="E759" s="117"/>
      <c r="F759" s="117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  <c r="AA759" s="105"/>
      <c r="AB759" s="105"/>
      <c r="AC759" s="105"/>
      <c r="AD759" s="105"/>
      <c r="AE759" s="105"/>
      <c r="AF759" s="105"/>
      <c r="AG759" s="105"/>
      <c r="AH759" s="105"/>
      <c r="AI759" s="105"/>
      <c r="AJ759" s="105"/>
      <c r="AK759" s="105"/>
      <c r="AL759" s="105"/>
      <c r="AM759" s="105"/>
      <c r="AN759" s="105"/>
      <c r="AO759" s="105"/>
      <c r="AP759" s="105"/>
      <c r="AQ759" s="105"/>
      <c r="AR759" s="105"/>
      <c r="AS759" s="105"/>
      <c r="AT759" s="105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  <c r="BT759" s="105"/>
    </row>
    <row r="760" spans="1:72" s="106" customFormat="1">
      <c r="A760" s="117"/>
      <c r="B760" s="117"/>
      <c r="C760" s="118"/>
      <c r="D760" s="117"/>
      <c r="E760" s="117"/>
      <c r="F760" s="117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  <c r="AA760" s="105"/>
      <c r="AB760" s="105"/>
      <c r="AC760" s="105"/>
      <c r="AD760" s="105"/>
      <c r="AE760" s="105"/>
      <c r="AF760" s="105"/>
      <c r="AG760" s="105"/>
      <c r="AH760" s="105"/>
      <c r="AI760" s="105"/>
      <c r="AJ760" s="105"/>
      <c r="AK760" s="105"/>
      <c r="AL760" s="105"/>
      <c r="AM760" s="105"/>
      <c r="AN760" s="105"/>
      <c r="AO760" s="105"/>
      <c r="AP760" s="105"/>
      <c r="AQ760" s="105"/>
      <c r="AR760" s="105"/>
      <c r="AS760" s="105"/>
      <c r="AT760" s="105"/>
      <c r="AU760" s="105"/>
      <c r="AV760" s="105"/>
      <c r="AW760" s="105"/>
      <c r="AX760" s="105"/>
      <c r="AY760" s="105"/>
      <c r="AZ760" s="105"/>
      <c r="BA760" s="105"/>
      <c r="BB760" s="105"/>
      <c r="BC760" s="105"/>
      <c r="BD760" s="105"/>
      <c r="BE760" s="105"/>
      <c r="BF760" s="105"/>
      <c r="BG760" s="105"/>
      <c r="BH760" s="105"/>
      <c r="BI760" s="105"/>
      <c r="BJ760" s="105"/>
      <c r="BK760" s="105"/>
      <c r="BL760" s="105"/>
      <c r="BM760" s="105"/>
      <c r="BN760" s="105"/>
      <c r="BO760" s="105"/>
      <c r="BP760" s="105"/>
      <c r="BQ760" s="105"/>
      <c r="BR760" s="105"/>
      <c r="BS760" s="105"/>
      <c r="BT760" s="105"/>
    </row>
    <row r="761" spans="1:72" s="106" customFormat="1">
      <c r="A761" s="117"/>
      <c r="B761" s="117"/>
      <c r="C761" s="118"/>
      <c r="D761" s="117"/>
      <c r="E761" s="117"/>
      <c r="F761" s="117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  <c r="AA761" s="105"/>
      <c r="AB761" s="105"/>
      <c r="AC761" s="105"/>
      <c r="AD761" s="105"/>
      <c r="AE761" s="105"/>
      <c r="AF761" s="105"/>
      <c r="AG761" s="105"/>
      <c r="AH761" s="105"/>
      <c r="AI761" s="105"/>
      <c r="AJ761" s="105"/>
      <c r="AK761" s="105"/>
      <c r="AL761" s="105"/>
      <c r="AM761" s="105"/>
      <c r="AN761" s="105"/>
      <c r="AO761" s="105"/>
      <c r="AP761" s="105"/>
      <c r="AQ761" s="105"/>
      <c r="AR761" s="105"/>
      <c r="AS761" s="105"/>
      <c r="AT761" s="105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  <c r="BT761" s="105"/>
    </row>
    <row r="762" spans="1:72" s="106" customFormat="1">
      <c r="A762" s="117"/>
      <c r="B762" s="117"/>
      <c r="C762" s="118"/>
      <c r="D762" s="117"/>
      <c r="E762" s="117"/>
      <c r="F762" s="117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  <c r="AA762" s="105"/>
      <c r="AB762" s="105"/>
      <c r="AC762" s="105"/>
      <c r="AD762" s="105"/>
      <c r="AE762" s="105"/>
      <c r="AF762" s="105"/>
      <c r="AG762" s="105"/>
      <c r="AH762" s="105"/>
      <c r="AI762" s="105"/>
      <c r="AJ762" s="105"/>
      <c r="AK762" s="105"/>
      <c r="AL762" s="105"/>
      <c r="AM762" s="105"/>
      <c r="AN762" s="105"/>
      <c r="AO762" s="105"/>
      <c r="AP762" s="105"/>
      <c r="AQ762" s="105"/>
      <c r="AR762" s="105"/>
      <c r="AS762" s="105"/>
      <c r="AT762" s="105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  <c r="BT762" s="105"/>
    </row>
    <row r="763" spans="1:72" s="106" customFormat="1">
      <c r="A763" s="117"/>
      <c r="B763" s="117"/>
      <c r="C763" s="118"/>
      <c r="D763" s="117"/>
      <c r="E763" s="117"/>
      <c r="F763" s="117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  <c r="AA763" s="105"/>
      <c r="AB763" s="105"/>
      <c r="AC763" s="105"/>
      <c r="AD763" s="105"/>
      <c r="AE763" s="105"/>
      <c r="AF763" s="105"/>
      <c r="AG763" s="105"/>
      <c r="AH763" s="105"/>
      <c r="AI763" s="105"/>
      <c r="AJ763" s="105"/>
      <c r="AK763" s="105"/>
      <c r="AL763" s="105"/>
      <c r="AM763" s="105"/>
      <c r="AN763" s="105"/>
      <c r="AO763" s="105"/>
      <c r="AP763" s="105"/>
      <c r="AQ763" s="105"/>
      <c r="AR763" s="105"/>
      <c r="AS763" s="105"/>
      <c r="AT763" s="105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  <c r="BT763" s="105"/>
    </row>
    <row r="764" spans="1:72" s="106" customFormat="1">
      <c r="A764" s="117"/>
      <c r="B764" s="117"/>
      <c r="C764" s="118"/>
      <c r="D764" s="117"/>
      <c r="E764" s="117"/>
      <c r="F764" s="117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  <c r="AA764" s="105"/>
      <c r="AB764" s="105"/>
      <c r="AC764" s="105"/>
      <c r="AD764" s="105"/>
      <c r="AE764" s="105"/>
      <c r="AF764" s="105"/>
      <c r="AG764" s="105"/>
      <c r="AH764" s="105"/>
      <c r="AI764" s="105"/>
      <c r="AJ764" s="105"/>
      <c r="AK764" s="105"/>
      <c r="AL764" s="105"/>
      <c r="AM764" s="105"/>
      <c r="AN764" s="105"/>
      <c r="AO764" s="105"/>
      <c r="AP764" s="105"/>
      <c r="AQ764" s="105"/>
      <c r="AR764" s="105"/>
      <c r="AS764" s="105"/>
      <c r="AT764" s="105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  <c r="BT764" s="105"/>
    </row>
    <row r="765" spans="1:72" s="106" customFormat="1">
      <c r="A765" s="117"/>
      <c r="B765" s="117"/>
      <c r="C765" s="118"/>
      <c r="D765" s="117"/>
      <c r="E765" s="117"/>
      <c r="F765" s="117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  <c r="AA765" s="105"/>
      <c r="AB765" s="105"/>
      <c r="AC765" s="105"/>
      <c r="AD765" s="105"/>
      <c r="AE765" s="105"/>
      <c r="AF765" s="105"/>
      <c r="AG765" s="105"/>
      <c r="AH765" s="105"/>
      <c r="AI765" s="105"/>
      <c r="AJ765" s="105"/>
      <c r="AK765" s="105"/>
      <c r="AL765" s="105"/>
      <c r="AM765" s="105"/>
      <c r="AN765" s="105"/>
      <c r="AO765" s="105"/>
      <c r="AP765" s="105"/>
      <c r="AQ765" s="105"/>
      <c r="AR765" s="105"/>
      <c r="AS765" s="105"/>
      <c r="AT765" s="105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  <c r="BT765" s="105"/>
    </row>
    <row r="766" spans="1:72" s="106" customFormat="1">
      <c r="A766" s="117"/>
      <c r="B766" s="117"/>
      <c r="C766" s="118"/>
      <c r="D766" s="117"/>
      <c r="E766" s="117"/>
      <c r="F766" s="117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  <c r="AA766" s="105"/>
      <c r="AB766" s="105"/>
      <c r="AC766" s="105"/>
      <c r="AD766" s="105"/>
      <c r="AE766" s="105"/>
      <c r="AF766" s="105"/>
      <c r="AG766" s="105"/>
      <c r="AH766" s="105"/>
      <c r="AI766" s="105"/>
      <c r="AJ766" s="105"/>
      <c r="AK766" s="105"/>
      <c r="AL766" s="105"/>
      <c r="AM766" s="105"/>
      <c r="AN766" s="105"/>
      <c r="AO766" s="105"/>
      <c r="AP766" s="105"/>
      <c r="AQ766" s="105"/>
      <c r="AR766" s="105"/>
      <c r="AS766" s="105"/>
      <c r="AT766" s="105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  <c r="BT766" s="105"/>
    </row>
    <row r="767" spans="1:72" s="106" customFormat="1">
      <c r="A767" s="117"/>
      <c r="B767" s="117"/>
      <c r="C767" s="118"/>
      <c r="D767" s="117"/>
      <c r="E767" s="117"/>
      <c r="F767" s="117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  <c r="AA767" s="105"/>
      <c r="AB767" s="105"/>
      <c r="AC767" s="105"/>
      <c r="AD767" s="105"/>
      <c r="AE767" s="105"/>
      <c r="AF767" s="105"/>
      <c r="AG767" s="105"/>
      <c r="AH767" s="105"/>
      <c r="AI767" s="105"/>
      <c r="AJ767" s="105"/>
      <c r="AK767" s="105"/>
      <c r="AL767" s="105"/>
      <c r="AM767" s="105"/>
      <c r="AN767" s="105"/>
      <c r="AO767" s="105"/>
      <c r="AP767" s="105"/>
      <c r="AQ767" s="105"/>
      <c r="AR767" s="105"/>
      <c r="AS767" s="105"/>
      <c r="AT767" s="105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  <c r="BT767" s="105"/>
    </row>
    <row r="768" spans="1:72" s="106" customFormat="1">
      <c r="A768" s="117"/>
      <c r="B768" s="117"/>
      <c r="C768" s="118"/>
      <c r="D768" s="117"/>
      <c r="E768" s="117"/>
      <c r="F768" s="117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  <c r="AA768" s="105"/>
      <c r="AB768" s="105"/>
      <c r="AC768" s="105"/>
      <c r="AD768" s="105"/>
      <c r="AE768" s="105"/>
      <c r="AF768" s="105"/>
      <c r="AG768" s="105"/>
      <c r="AH768" s="105"/>
      <c r="AI768" s="105"/>
      <c r="AJ768" s="105"/>
      <c r="AK768" s="105"/>
      <c r="AL768" s="105"/>
      <c r="AM768" s="105"/>
      <c r="AN768" s="105"/>
      <c r="AO768" s="105"/>
      <c r="AP768" s="105"/>
      <c r="AQ768" s="105"/>
      <c r="AR768" s="105"/>
      <c r="AS768" s="105"/>
      <c r="AT768" s="105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  <c r="BT768" s="105"/>
    </row>
    <row r="769" spans="1:72" s="106" customFormat="1">
      <c r="A769" s="117"/>
      <c r="B769" s="117"/>
      <c r="C769" s="118"/>
      <c r="D769" s="117"/>
      <c r="E769" s="117"/>
      <c r="F769" s="117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  <c r="AA769" s="105"/>
      <c r="AB769" s="105"/>
      <c r="AC769" s="105"/>
      <c r="AD769" s="105"/>
      <c r="AE769" s="105"/>
      <c r="AF769" s="105"/>
      <c r="AG769" s="105"/>
      <c r="AH769" s="105"/>
      <c r="AI769" s="105"/>
      <c r="AJ769" s="105"/>
      <c r="AK769" s="105"/>
      <c r="AL769" s="105"/>
      <c r="AM769" s="105"/>
      <c r="AN769" s="105"/>
      <c r="AO769" s="105"/>
      <c r="AP769" s="105"/>
      <c r="AQ769" s="105"/>
      <c r="AR769" s="105"/>
      <c r="AS769" s="105"/>
      <c r="AT769" s="105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  <c r="BT769" s="105"/>
    </row>
    <row r="770" spans="1:72" s="106" customFormat="1">
      <c r="A770" s="117"/>
      <c r="B770" s="117"/>
      <c r="C770" s="118"/>
      <c r="D770" s="117"/>
      <c r="E770" s="117"/>
      <c r="F770" s="117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  <c r="AA770" s="105"/>
      <c r="AB770" s="105"/>
      <c r="AC770" s="105"/>
      <c r="AD770" s="105"/>
      <c r="AE770" s="105"/>
      <c r="AF770" s="105"/>
      <c r="AG770" s="105"/>
      <c r="AH770" s="105"/>
      <c r="AI770" s="105"/>
      <c r="AJ770" s="105"/>
      <c r="AK770" s="105"/>
      <c r="AL770" s="105"/>
      <c r="AM770" s="105"/>
      <c r="AN770" s="105"/>
      <c r="AO770" s="105"/>
      <c r="AP770" s="105"/>
      <c r="AQ770" s="105"/>
      <c r="AR770" s="105"/>
      <c r="AS770" s="105"/>
      <c r="AT770" s="105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  <c r="BT770" s="105"/>
    </row>
    <row r="771" spans="1:72" s="106" customFormat="1">
      <c r="A771" s="117"/>
      <c r="B771" s="117"/>
      <c r="C771" s="118"/>
      <c r="D771" s="117"/>
      <c r="E771" s="117"/>
      <c r="F771" s="117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  <c r="AA771" s="105"/>
      <c r="AB771" s="105"/>
      <c r="AC771" s="105"/>
      <c r="AD771" s="105"/>
      <c r="AE771" s="105"/>
      <c r="AF771" s="105"/>
      <c r="AG771" s="105"/>
      <c r="AH771" s="105"/>
      <c r="AI771" s="105"/>
      <c r="AJ771" s="105"/>
      <c r="AK771" s="105"/>
      <c r="AL771" s="105"/>
      <c r="AM771" s="105"/>
      <c r="AN771" s="105"/>
      <c r="AO771" s="105"/>
      <c r="AP771" s="105"/>
      <c r="AQ771" s="105"/>
      <c r="AR771" s="105"/>
      <c r="AS771" s="105"/>
      <c r="AT771" s="105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  <c r="BT771" s="105"/>
    </row>
    <row r="772" spans="1:72" s="106" customFormat="1">
      <c r="A772" s="117"/>
      <c r="B772" s="117"/>
      <c r="C772" s="118"/>
      <c r="D772" s="117"/>
      <c r="E772" s="117"/>
      <c r="F772" s="117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  <c r="AA772" s="105"/>
      <c r="AB772" s="105"/>
      <c r="AC772" s="105"/>
      <c r="AD772" s="105"/>
      <c r="AE772" s="105"/>
      <c r="AF772" s="105"/>
      <c r="AG772" s="105"/>
      <c r="AH772" s="105"/>
      <c r="AI772" s="105"/>
      <c r="AJ772" s="105"/>
      <c r="AK772" s="105"/>
      <c r="AL772" s="105"/>
      <c r="AM772" s="105"/>
      <c r="AN772" s="105"/>
      <c r="AO772" s="105"/>
      <c r="AP772" s="105"/>
      <c r="AQ772" s="105"/>
      <c r="AR772" s="105"/>
      <c r="AS772" s="105"/>
      <c r="AT772" s="105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  <c r="BT772" s="105"/>
    </row>
    <row r="773" spans="1:72" s="106" customFormat="1">
      <c r="A773" s="117"/>
      <c r="B773" s="117"/>
      <c r="C773" s="118"/>
      <c r="D773" s="117"/>
      <c r="E773" s="117"/>
      <c r="F773" s="117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  <c r="AA773" s="105"/>
      <c r="AB773" s="105"/>
      <c r="AC773" s="105"/>
      <c r="AD773" s="105"/>
      <c r="AE773" s="105"/>
      <c r="AF773" s="105"/>
      <c r="AG773" s="105"/>
      <c r="AH773" s="105"/>
      <c r="AI773" s="105"/>
      <c r="AJ773" s="105"/>
      <c r="AK773" s="105"/>
      <c r="AL773" s="105"/>
      <c r="AM773" s="105"/>
      <c r="AN773" s="105"/>
      <c r="AO773" s="105"/>
      <c r="AP773" s="105"/>
      <c r="AQ773" s="105"/>
      <c r="AR773" s="105"/>
      <c r="AS773" s="105"/>
      <c r="AT773" s="105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  <c r="BT773" s="105"/>
    </row>
    <row r="774" spans="1:72" s="106" customFormat="1">
      <c r="A774" s="117"/>
      <c r="B774" s="117"/>
      <c r="C774" s="118"/>
      <c r="D774" s="117"/>
      <c r="E774" s="117"/>
      <c r="F774" s="117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  <c r="AA774" s="105"/>
      <c r="AB774" s="105"/>
      <c r="AC774" s="105"/>
      <c r="AD774" s="105"/>
      <c r="AE774" s="105"/>
      <c r="AF774" s="105"/>
      <c r="AG774" s="105"/>
      <c r="AH774" s="105"/>
      <c r="AI774" s="105"/>
      <c r="AJ774" s="105"/>
      <c r="AK774" s="105"/>
      <c r="AL774" s="105"/>
      <c r="AM774" s="105"/>
      <c r="AN774" s="105"/>
      <c r="AO774" s="105"/>
      <c r="AP774" s="105"/>
      <c r="AQ774" s="105"/>
      <c r="AR774" s="105"/>
      <c r="AS774" s="105"/>
      <c r="AT774" s="105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  <c r="BT774" s="105"/>
    </row>
    <row r="775" spans="1:72" s="106" customFormat="1">
      <c r="A775" s="117"/>
      <c r="B775" s="117"/>
      <c r="C775" s="118"/>
      <c r="D775" s="117"/>
      <c r="E775" s="117"/>
      <c r="F775" s="117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  <c r="AA775" s="105"/>
      <c r="AB775" s="105"/>
      <c r="AC775" s="105"/>
      <c r="AD775" s="105"/>
      <c r="AE775" s="105"/>
      <c r="AF775" s="105"/>
      <c r="AG775" s="105"/>
      <c r="AH775" s="105"/>
      <c r="AI775" s="105"/>
      <c r="AJ775" s="105"/>
      <c r="AK775" s="105"/>
      <c r="AL775" s="105"/>
      <c r="AM775" s="105"/>
      <c r="AN775" s="105"/>
      <c r="AO775" s="105"/>
      <c r="AP775" s="105"/>
      <c r="AQ775" s="105"/>
      <c r="AR775" s="105"/>
      <c r="AS775" s="105"/>
      <c r="AT775" s="105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  <c r="BT775" s="105"/>
    </row>
    <row r="776" spans="1:72" s="106" customFormat="1">
      <c r="A776" s="117"/>
      <c r="B776" s="117"/>
      <c r="C776" s="118"/>
      <c r="D776" s="117"/>
      <c r="E776" s="117"/>
      <c r="F776" s="117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  <c r="AA776" s="105"/>
      <c r="AB776" s="105"/>
      <c r="AC776" s="105"/>
      <c r="AD776" s="105"/>
      <c r="AE776" s="105"/>
      <c r="AF776" s="105"/>
      <c r="AG776" s="105"/>
      <c r="AH776" s="105"/>
      <c r="AI776" s="105"/>
      <c r="AJ776" s="105"/>
      <c r="AK776" s="105"/>
      <c r="AL776" s="105"/>
      <c r="AM776" s="105"/>
      <c r="AN776" s="105"/>
      <c r="AO776" s="105"/>
      <c r="AP776" s="105"/>
      <c r="AQ776" s="105"/>
      <c r="AR776" s="105"/>
      <c r="AS776" s="105"/>
      <c r="AT776" s="105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  <c r="BT776" s="105"/>
    </row>
    <row r="777" spans="1:72" s="106" customFormat="1">
      <c r="A777" s="117"/>
      <c r="B777" s="117"/>
      <c r="C777" s="118"/>
      <c r="D777" s="117"/>
      <c r="E777" s="117"/>
      <c r="F777" s="117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  <c r="AA777" s="105"/>
      <c r="AB777" s="105"/>
      <c r="AC777" s="105"/>
      <c r="AD777" s="105"/>
      <c r="AE777" s="105"/>
      <c r="AF777" s="105"/>
      <c r="AG777" s="105"/>
      <c r="AH777" s="105"/>
      <c r="AI777" s="105"/>
      <c r="AJ777" s="105"/>
      <c r="AK777" s="105"/>
      <c r="AL777" s="105"/>
      <c r="AM777" s="105"/>
      <c r="AN777" s="105"/>
      <c r="AO777" s="105"/>
      <c r="AP777" s="105"/>
      <c r="AQ777" s="105"/>
      <c r="AR777" s="105"/>
      <c r="AS777" s="105"/>
      <c r="AT777" s="105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  <c r="BT777" s="105"/>
    </row>
    <row r="778" spans="1:72" s="106" customFormat="1">
      <c r="A778" s="117"/>
      <c r="B778" s="117"/>
      <c r="C778" s="118"/>
      <c r="D778" s="117"/>
      <c r="E778" s="117"/>
      <c r="F778" s="117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  <c r="AA778" s="105"/>
      <c r="AB778" s="105"/>
      <c r="AC778" s="105"/>
      <c r="AD778" s="105"/>
      <c r="AE778" s="105"/>
      <c r="AF778" s="105"/>
      <c r="AG778" s="105"/>
      <c r="AH778" s="105"/>
      <c r="AI778" s="105"/>
      <c r="AJ778" s="105"/>
      <c r="AK778" s="105"/>
      <c r="AL778" s="105"/>
      <c r="AM778" s="105"/>
      <c r="AN778" s="105"/>
      <c r="AO778" s="105"/>
      <c r="AP778" s="105"/>
      <c r="AQ778" s="105"/>
      <c r="AR778" s="105"/>
      <c r="AS778" s="105"/>
      <c r="AT778" s="105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  <c r="BT778" s="105"/>
    </row>
    <row r="779" spans="1:72" s="106" customFormat="1">
      <c r="A779" s="117"/>
      <c r="B779" s="117"/>
      <c r="C779" s="118"/>
      <c r="D779" s="117"/>
      <c r="E779" s="117"/>
      <c r="F779" s="117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  <c r="AA779" s="105"/>
      <c r="AB779" s="105"/>
      <c r="AC779" s="105"/>
      <c r="AD779" s="105"/>
      <c r="AE779" s="105"/>
      <c r="AF779" s="105"/>
      <c r="AG779" s="105"/>
      <c r="AH779" s="105"/>
      <c r="AI779" s="105"/>
      <c r="AJ779" s="105"/>
      <c r="AK779" s="105"/>
      <c r="AL779" s="105"/>
      <c r="AM779" s="105"/>
      <c r="AN779" s="105"/>
      <c r="AO779" s="105"/>
      <c r="AP779" s="105"/>
      <c r="AQ779" s="105"/>
      <c r="AR779" s="105"/>
      <c r="AS779" s="105"/>
      <c r="AT779" s="105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  <c r="BT779" s="105"/>
    </row>
    <row r="780" spans="1:72" s="106" customFormat="1">
      <c r="A780" s="117"/>
      <c r="B780" s="117"/>
      <c r="C780" s="118"/>
      <c r="D780" s="117"/>
      <c r="E780" s="117"/>
      <c r="F780" s="117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  <c r="AA780" s="105"/>
      <c r="AB780" s="105"/>
      <c r="AC780" s="105"/>
      <c r="AD780" s="105"/>
      <c r="AE780" s="105"/>
      <c r="AF780" s="105"/>
      <c r="AG780" s="105"/>
      <c r="AH780" s="105"/>
      <c r="AI780" s="105"/>
      <c r="AJ780" s="105"/>
      <c r="AK780" s="105"/>
      <c r="AL780" s="105"/>
      <c r="AM780" s="105"/>
      <c r="AN780" s="105"/>
      <c r="AO780" s="105"/>
      <c r="AP780" s="105"/>
      <c r="AQ780" s="105"/>
      <c r="AR780" s="105"/>
      <c r="AS780" s="105"/>
      <c r="AT780" s="105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  <c r="BT780" s="105"/>
    </row>
    <row r="781" spans="1:72" s="106" customFormat="1">
      <c r="A781" s="117"/>
      <c r="B781" s="117"/>
      <c r="C781" s="118"/>
      <c r="D781" s="117"/>
      <c r="E781" s="117"/>
      <c r="F781" s="117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  <c r="AA781" s="105"/>
      <c r="AB781" s="105"/>
      <c r="AC781" s="105"/>
      <c r="AD781" s="105"/>
      <c r="AE781" s="105"/>
      <c r="AF781" s="105"/>
      <c r="AG781" s="105"/>
      <c r="AH781" s="105"/>
      <c r="AI781" s="105"/>
      <c r="AJ781" s="105"/>
      <c r="AK781" s="105"/>
      <c r="AL781" s="105"/>
      <c r="AM781" s="105"/>
      <c r="AN781" s="105"/>
      <c r="AO781" s="105"/>
      <c r="AP781" s="105"/>
      <c r="AQ781" s="105"/>
      <c r="AR781" s="105"/>
      <c r="AS781" s="105"/>
      <c r="AT781" s="105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  <c r="BT781" s="105"/>
    </row>
    <row r="782" spans="1:72" s="106" customFormat="1">
      <c r="A782" s="117"/>
      <c r="B782" s="117"/>
      <c r="C782" s="118"/>
      <c r="D782" s="117"/>
      <c r="E782" s="117"/>
      <c r="F782" s="117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  <c r="AA782" s="105"/>
      <c r="AB782" s="105"/>
      <c r="AC782" s="105"/>
      <c r="AD782" s="105"/>
      <c r="AE782" s="105"/>
      <c r="AF782" s="105"/>
      <c r="AG782" s="105"/>
      <c r="AH782" s="105"/>
      <c r="AI782" s="105"/>
      <c r="AJ782" s="105"/>
      <c r="AK782" s="105"/>
      <c r="AL782" s="105"/>
      <c r="AM782" s="105"/>
      <c r="AN782" s="105"/>
      <c r="AO782" s="105"/>
      <c r="AP782" s="105"/>
      <c r="AQ782" s="105"/>
      <c r="AR782" s="105"/>
      <c r="AS782" s="105"/>
      <c r="AT782" s="105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  <c r="BT782" s="105"/>
    </row>
    <row r="783" spans="1:72" s="106" customFormat="1">
      <c r="A783" s="117"/>
      <c r="B783" s="117"/>
      <c r="C783" s="118"/>
      <c r="D783" s="117"/>
      <c r="E783" s="117"/>
      <c r="F783" s="117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  <c r="AA783" s="105"/>
      <c r="AB783" s="105"/>
      <c r="AC783" s="105"/>
      <c r="AD783" s="105"/>
      <c r="AE783" s="105"/>
      <c r="AF783" s="105"/>
      <c r="AG783" s="105"/>
      <c r="AH783" s="105"/>
      <c r="AI783" s="105"/>
      <c r="AJ783" s="105"/>
      <c r="AK783" s="105"/>
      <c r="AL783" s="105"/>
      <c r="AM783" s="105"/>
      <c r="AN783" s="105"/>
      <c r="AO783" s="105"/>
      <c r="AP783" s="105"/>
      <c r="AQ783" s="105"/>
      <c r="AR783" s="105"/>
      <c r="AS783" s="105"/>
      <c r="AT783" s="105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  <c r="BT783" s="105"/>
    </row>
    <row r="784" spans="1:72" s="106" customFormat="1">
      <c r="A784" s="117"/>
      <c r="B784" s="117"/>
      <c r="C784" s="118"/>
      <c r="D784" s="117"/>
      <c r="E784" s="117"/>
      <c r="F784" s="117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  <c r="AA784" s="105"/>
      <c r="AB784" s="105"/>
      <c r="AC784" s="105"/>
      <c r="AD784" s="105"/>
      <c r="AE784" s="105"/>
      <c r="AF784" s="105"/>
      <c r="AG784" s="105"/>
      <c r="AH784" s="105"/>
      <c r="AI784" s="105"/>
      <c r="AJ784" s="105"/>
      <c r="AK784" s="105"/>
      <c r="AL784" s="105"/>
      <c r="AM784" s="105"/>
      <c r="AN784" s="105"/>
      <c r="AO784" s="105"/>
      <c r="AP784" s="105"/>
      <c r="AQ784" s="105"/>
      <c r="AR784" s="105"/>
      <c r="AS784" s="105"/>
      <c r="AT784" s="105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  <c r="BT784" s="105"/>
    </row>
    <row r="785" spans="1:72" s="106" customFormat="1">
      <c r="A785" s="117"/>
      <c r="B785" s="117"/>
      <c r="C785" s="118"/>
      <c r="D785" s="117"/>
      <c r="E785" s="117"/>
      <c r="F785" s="117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  <c r="AA785" s="105"/>
      <c r="AB785" s="105"/>
      <c r="AC785" s="105"/>
      <c r="AD785" s="105"/>
      <c r="AE785" s="105"/>
      <c r="AF785" s="105"/>
      <c r="AG785" s="105"/>
      <c r="AH785" s="105"/>
      <c r="AI785" s="105"/>
      <c r="AJ785" s="105"/>
      <c r="AK785" s="105"/>
      <c r="AL785" s="105"/>
      <c r="AM785" s="105"/>
      <c r="AN785" s="105"/>
      <c r="AO785" s="105"/>
      <c r="AP785" s="105"/>
      <c r="AQ785" s="105"/>
      <c r="AR785" s="105"/>
      <c r="AS785" s="105"/>
      <c r="AT785" s="105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  <c r="BT785" s="105"/>
    </row>
    <row r="786" spans="1:72" s="106" customFormat="1">
      <c r="A786" s="117"/>
      <c r="B786" s="117"/>
      <c r="C786" s="118"/>
      <c r="D786" s="117"/>
      <c r="E786" s="117"/>
      <c r="F786" s="117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  <c r="AA786" s="105"/>
      <c r="AB786" s="105"/>
      <c r="AC786" s="105"/>
      <c r="AD786" s="105"/>
      <c r="AE786" s="105"/>
      <c r="AF786" s="105"/>
      <c r="AG786" s="105"/>
      <c r="AH786" s="105"/>
      <c r="AI786" s="105"/>
      <c r="AJ786" s="105"/>
      <c r="AK786" s="105"/>
      <c r="AL786" s="105"/>
      <c r="AM786" s="105"/>
      <c r="AN786" s="105"/>
      <c r="AO786" s="105"/>
      <c r="AP786" s="105"/>
      <c r="AQ786" s="105"/>
      <c r="AR786" s="105"/>
      <c r="AS786" s="105"/>
      <c r="AT786" s="105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  <c r="BT786" s="105"/>
    </row>
    <row r="787" spans="1:72" s="106" customFormat="1">
      <c r="A787" s="117"/>
      <c r="B787" s="117"/>
      <c r="C787" s="118"/>
      <c r="D787" s="117"/>
      <c r="E787" s="117"/>
      <c r="F787" s="117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  <c r="AA787" s="105"/>
      <c r="AB787" s="105"/>
      <c r="AC787" s="105"/>
      <c r="AD787" s="105"/>
      <c r="AE787" s="105"/>
      <c r="AF787" s="105"/>
      <c r="AG787" s="105"/>
      <c r="AH787" s="105"/>
      <c r="AI787" s="105"/>
      <c r="AJ787" s="105"/>
      <c r="AK787" s="105"/>
      <c r="AL787" s="105"/>
      <c r="AM787" s="105"/>
      <c r="AN787" s="105"/>
      <c r="AO787" s="105"/>
      <c r="AP787" s="105"/>
      <c r="AQ787" s="105"/>
      <c r="AR787" s="105"/>
      <c r="AS787" s="105"/>
      <c r="AT787" s="105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  <c r="BT787" s="105"/>
    </row>
    <row r="788" spans="1:72" s="106" customFormat="1">
      <c r="A788" s="117"/>
      <c r="B788" s="117"/>
      <c r="C788" s="118"/>
      <c r="D788" s="117"/>
      <c r="E788" s="117"/>
      <c r="F788" s="117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  <c r="AA788" s="105"/>
      <c r="AB788" s="105"/>
      <c r="AC788" s="105"/>
      <c r="AD788" s="105"/>
      <c r="AE788" s="105"/>
      <c r="AF788" s="105"/>
      <c r="AG788" s="105"/>
      <c r="AH788" s="105"/>
      <c r="AI788" s="105"/>
      <c r="AJ788" s="105"/>
      <c r="AK788" s="105"/>
      <c r="AL788" s="105"/>
      <c r="AM788" s="105"/>
      <c r="AN788" s="105"/>
      <c r="AO788" s="105"/>
      <c r="AP788" s="105"/>
      <c r="AQ788" s="105"/>
      <c r="AR788" s="105"/>
      <c r="AS788" s="105"/>
      <c r="AT788" s="105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  <c r="BT788" s="105"/>
    </row>
    <row r="789" spans="1:72" s="106" customFormat="1">
      <c r="A789" s="117"/>
      <c r="B789" s="117"/>
      <c r="C789" s="118"/>
      <c r="D789" s="117"/>
      <c r="E789" s="117"/>
      <c r="F789" s="117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  <c r="AA789" s="105"/>
      <c r="AB789" s="105"/>
      <c r="AC789" s="105"/>
      <c r="AD789" s="105"/>
      <c r="AE789" s="105"/>
      <c r="AF789" s="105"/>
      <c r="AG789" s="105"/>
      <c r="AH789" s="105"/>
      <c r="AI789" s="105"/>
      <c r="AJ789" s="105"/>
      <c r="AK789" s="105"/>
      <c r="AL789" s="105"/>
      <c r="AM789" s="105"/>
      <c r="AN789" s="105"/>
      <c r="AO789" s="105"/>
      <c r="AP789" s="105"/>
      <c r="AQ789" s="105"/>
      <c r="AR789" s="105"/>
      <c r="AS789" s="105"/>
      <c r="AT789" s="105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  <c r="BT789" s="105"/>
    </row>
    <row r="790" spans="1:72" s="106" customFormat="1">
      <c r="A790" s="117"/>
      <c r="B790" s="117"/>
      <c r="C790" s="118"/>
      <c r="D790" s="117"/>
      <c r="E790" s="117"/>
      <c r="F790" s="117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  <c r="AA790" s="105"/>
      <c r="AB790" s="105"/>
      <c r="AC790" s="105"/>
      <c r="AD790" s="105"/>
      <c r="AE790" s="105"/>
      <c r="AF790" s="105"/>
      <c r="AG790" s="105"/>
      <c r="AH790" s="105"/>
      <c r="AI790" s="105"/>
      <c r="AJ790" s="105"/>
      <c r="AK790" s="105"/>
      <c r="AL790" s="105"/>
      <c r="AM790" s="105"/>
      <c r="AN790" s="105"/>
      <c r="AO790" s="105"/>
      <c r="AP790" s="105"/>
      <c r="AQ790" s="105"/>
      <c r="AR790" s="105"/>
      <c r="AS790" s="105"/>
      <c r="AT790" s="105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  <c r="BT790" s="105"/>
    </row>
    <row r="791" spans="1:72" s="106" customFormat="1">
      <c r="A791" s="117"/>
      <c r="B791" s="117"/>
      <c r="C791" s="118"/>
      <c r="D791" s="117"/>
      <c r="E791" s="117"/>
      <c r="F791" s="117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  <c r="AA791" s="105"/>
      <c r="AB791" s="105"/>
      <c r="AC791" s="105"/>
      <c r="AD791" s="105"/>
      <c r="AE791" s="105"/>
      <c r="AF791" s="105"/>
      <c r="AG791" s="105"/>
      <c r="AH791" s="105"/>
      <c r="AI791" s="105"/>
      <c r="AJ791" s="105"/>
      <c r="AK791" s="105"/>
      <c r="AL791" s="105"/>
      <c r="AM791" s="105"/>
      <c r="AN791" s="105"/>
      <c r="AO791" s="105"/>
      <c r="AP791" s="105"/>
      <c r="AQ791" s="105"/>
      <c r="AR791" s="105"/>
      <c r="AS791" s="105"/>
      <c r="AT791" s="105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  <c r="BT791" s="105"/>
    </row>
    <row r="792" spans="1:72" s="106" customFormat="1">
      <c r="A792" s="117"/>
      <c r="B792" s="117"/>
      <c r="C792" s="118"/>
      <c r="D792" s="117"/>
      <c r="E792" s="117"/>
      <c r="F792" s="117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  <c r="AA792" s="105"/>
      <c r="AB792" s="105"/>
      <c r="AC792" s="105"/>
      <c r="AD792" s="105"/>
      <c r="AE792" s="105"/>
      <c r="AF792" s="105"/>
      <c r="AG792" s="105"/>
      <c r="AH792" s="105"/>
      <c r="AI792" s="105"/>
      <c r="AJ792" s="105"/>
      <c r="AK792" s="105"/>
      <c r="AL792" s="105"/>
      <c r="AM792" s="105"/>
      <c r="AN792" s="105"/>
      <c r="AO792" s="105"/>
      <c r="AP792" s="105"/>
      <c r="AQ792" s="105"/>
      <c r="AR792" s="105"/>
      <c r="AS792" s="105"/>
      <c r="AT792" s="105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  <c r="BT792" s="105"/>
    </row>
    <row r="793" spans="1:72" s="106" customFormat="1">
      <c r="A793" s="117"/>
      <c r="B793" s="117"/>
      <c r="C793" s="118"/>
      <c r="D793" s="117"/>
      <c r="E793" s="117"/>
      <c r="F793" s="117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  <c r="AA793" s="105"/>
      <c r="AB793" s="105"/>
      <c r="AC793" s="105"/>
      <c r="AD793" s="105"/>
      <c r="AE793" s="105"/>
      <c r="AF793" s="105"/>
      <c r="AG793" s="105"/>
      <c r="AH793" s="105"/>
      <c r="AI793" s="105"/>
      <c r="AJ793" s="105"/>
      <c r="AK793" s="105"/>
      <c r="AL793" s="105"/>
      <c r="AM793" s="105"/>
      <c r="AN793" s="105"/>
      <c r="AO793" s="105"/>
      <c r="AP793" s="105"/>
      <c r="AQ793" s="105"/>
      <c r="AR793" s="105"/>
      <c r="AS793" s="105"/>
      <c r="AT793" s="105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  <c r="BT793" s="105"/>
    </row>
    <row r="794" spans="1:72" s="106" customFormat="1">
      <c r="A794" s="117"/>
      <c r="B794" s="117"/>
      <c r="C794" s="118"/>
      <c r="D794" s="117"/>
      <c r="E794" s="117"/>
      <c r="F794" s="117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  <c r="AA794" s="105"/>
      <c r="AB794" s="105"/>
      <c r="AC794" s="105"/>
      <c r="AD794" s="105"/>
      <c r="AE794" s="105"/>
      <c r="AF794" s="105"/>
      <c r="AG794" s="105"/>
      <c r="AH794" s="105"/>
      <c r="AI794" s="105"/>
      <c r="AJ794" s="105"/>
      <c r="AK794" s="105"/>
      <c r="AL794" s="105"/>
      <c r="AM794" s="105"/>
      <c r="AN794" s="105"/>
      <c r="AO794" s="105"/>
      <c r="AP794" s="105"/>
      <c r="AQ794" s="105"/>
      <c r="AR794" s="105"/>
      <c r="AS794" s="105"/>
      <c r="AT794" s="105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  <c r="BT794" s="105"/>
    </row>
    <row r="795" spans="1:72" s="106" customFormat="1">
      <c r="A795" s="117"/>
      <c r="B795" s="117"/>
      <c r="C795" s="118"/>
      <c r="D795" s="117"/>
      <c r="E795" s="117"/>
      <c r="F795" s="117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  <c r="AA795" s="105"/>
      <c r="AB795" s="105"/>
      <c r="AC795" s="105"/>
      <c r="AD795" s="105"/>
      <c r="AE795" s="105"/>
      <c r="AF795" s="105"/>
      <c r="AG795" s="105"/>
      <c r="AH795" s="105"/>
      <c r="AI795" s="105"/>
      <c r="AJ795" s="105"/>
      <c r="AK795" s="105"/>
      <c r="AL795" s="105"/>
      <c r="AM795" s="105"/>
      <c r="AN795" s="105"/>
      <c r="AO795" s="105"/>
      <c r="AP795" s="105"/>
      <c r="AQ795" s="105"/>
      <c r="AR795" s="105"/>
      <c r="AS795" s="105"/>
      <c r="AT795" s="105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  <c r="BT795" s="105"/>
    </row>
    <row r="796" spans="1:72" s="106" customFormat="1">
      <c r="A796" s="117"/>
      <c r="B796" s="117"/>
      <c r="C796" s="118"/>
      <c r="D796" s="117"/>
      <c r="E796" s="117"/>
      <c r="F796" s="117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  <c r="AA796" s="105"/>
      <c r="AB796" s="105"/>
      <c r="AC796" s="105"/>
      <c r="AD796" s="105"/>
      <c r="AE796" s="105"/>
      <c r="AF796" s="105"/>
      <c r="AG796" s="105"/>
      <c r="AH796" s="105"/>
      <c r="AI796" s="105"/>
      <c r="AJ796" s="105"/>
      <c r="AK796" s="105"/>
      <c r="AL796" s="105"/>
      <c r="AM796" s="105"/>
      <c r="AN796" s="105"/>
      <c r="AO796" s="105"/>
      <c r="AP796" s="105"/>
      <c r="AQ796" s="105"/>
      <c r="AR796" s="105"/>
      <c r="AS796" s="105"/>
      <c r="AT796" s="105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  <c r="BT796" s="105"/>
    </row>
    <row r="797" spans="1:72" s="106" customFormat="1">
      <c r="A797" s="117"/>
      <c r="B797" s="117"/>
      <c r="C797" s="118"/>
      <c r="D797" s="117"/>
      <c r="E797" s="117"/>
      <c r="F797" s="117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  <c r="AA797" s="105"/>
      <c r="AB797" s="105"/>
      <c r="AC797" s="105"/>
      <c r="AD797" s="105"/>
      <c r="AE797" s="105"/>
      <c r="AF797" s="105"/>
      <c r="AG797" s="105"/>
      <c r="AH797" s="105"/>
      <c r="AI797" s="105"/>
      <c r="AJ797" s="105"/>
      <c r="AK797" s="105"/>
      <c r="AL797" s="105"/>
      <c r="AM797" s="105"/>
      <c r="AN797" s="105"/>
      <c r="AO797" s="105"/>
      <c r="AP797" s="105"/>
      <c r="AQ797" s="105"/>
      <c r="AR797" s="105"/>
      <c r="AS797" s="105"/>
      <c r="AT797" s="105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  <c r="BT797" s="105"/>
    </row>
    <row r="798" spans="1:72" s="106" customFormat="1">
      <c r="A798" s="117"/>
      <c r="B798" s="117"/>
      <c r="C798" s="118"/>
      <c r="D798" s="117"/>
      <c r="E798" s="117"/>
      <c r="F798" s="117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  <c r="AA798" s="105"/>
      <c r="AB798" s="105"/>
      <c r="AC798" s="105"/>
      <c r="AD798" s="105"/>
      <c r="AE798" s="105"/>
      <c r="AF798" s="105"/>
      <c r="AG798" s="105"/>
      <c r="AH798" s="105"/>
      <c r="AI798" s="105"/>
      <c r="AJ798" s="105"/>
      <c r="AK798" s="105"/>
      <c r="AL798" s="105"/>
      <c r="AM798" s="105"/>
      <c r="AN798" s="105"/>
      <c r="AO798" s="105"/>
      <c r="AP798" s="105"/>
      <c r="AQ798" s="105"/>
      <c r="AR798" s="105"/>
      <c r="AS798" s="105"/>
      <c r="AT798" s="105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  <c r="BT798" s="105"/>
    </row>
    <row r="799" spans="1:72" s="106" customFormat="1">
      <c r="A799" s="117"/>
      <c r="B799" s="117"/>
      <c r="C799" s="118"/>
      <c r="D799" s="117"/>
      <c r="E799" s="117"/>
      <c r="F799" s="117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  <c r="AA799" s="105"/>
      <c r="AB799" s="105"/>
      <c r="AC799" s="105"/>
      <c r="AD799" s="105"/>
      <c r="AE799" s="105"/>
      <c r="AF799" s="105"/>
      <c r="AG799" s="105"/>
      <c r="AH799" s="105"/>
      <c r="AI799" s="105"/>
      <c r="AJ799" s="105"/>
      <c r="AK799" s="105"/>
      <c r="AL799" s="105"/>
      <c r="AM799" s="105"/>
      <c r="AN799" s="105"/>
      <c r="AO799" s="105"/>
      <c r="AP799" s="105"/>
      <c r="AQ799" s="105"/>
      <c r="AR799" s="105"/>
      <c r="AS799" s="105"/>
      <c r="AT799" s="105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  <c r="BT799" s="105"/>
    </row>
    <row r="800" spans="1:72" s="106" customFormat="1">
      <c r="A800" s="117"/>
      <c r="B800" s="117"/>
      <c r="C800" s="118"/>
      <c r="D800" s="117"/>
      <c r="E800" s="117"/>
      <c r="F800" s="117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  <c r="AA800" s="105"/>
      <c r="AB800" s="105"/>
      <c r="AC800" s="105"/>
      <c r="AD800" s="105"/>
      <c r="AE800" s="105"/>
      <c r="AF800" s="105"/>
      <c r="AG800" s="105"/>
      <c r="AH800" s="105"/>
      <c r="AI800" s="105"/>
      <c r="AJ800" s="105"/>
      <c r="AK800" s="105"/>
      <c r="AL800" s="105"/>
      <c r="AM800" s="105"/>
      <c r="AN800" s="105"/>
      <c r="AO800" s="105"/>
      <c r="AP800" s="105"/>
      <c r="AQ800" s="105"/>
      <c r="AR800" s="105"/>
      <c r="AS800" s="105"/>
      <c r="AT800" s="105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  <c r="BT800" s="105"/>
    </row>
    <row r="801" spans="1:72" s="106" customFormat="1">
      <c r="A801" s="117"/>
      <c r="B801" s="117"/>
      <c r="C801" s="118"/>
      <c r="D801" s="117"/>
      <c r="E801" s="117"/>
      <c r="F801" s="117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  <c r="AA801" s="105"/>
      <c r="AB801" s="105"/>
      <c r="AC801" s="105"/>
      <c r="AD801" s="105"/>
      <c r="AE801" s="105"/>
      <c r="AF801" s="105"/>
      <c r="AG801" s="105"/>
      <c r="AH801" s="105"/>
      <c r="AI801" s="105"/>
      <c r="AJ801" s="105"/>
      <c r="AK801" s="105"/>
      <c r="AL801" s="105"/>
      <c r="AM801" s="105"/>
      <c r="AN801" s="105"/>
      <c r="AO801" s="105"/>
      <c r="AP801" s="105"/>
      <c r="AQ801" s="105"/>
      <c r="AR801" s="105"/>
      <c r="AS801" s="105"/>
      <c r="AT801" s="105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  <c r="BT801" s="105"/>
    </row>
    <row r="802" spans="1:72" s="106" customFormat="1">
      <c r="A802" s="117"/>
      <c r="B802" s="117"/>
      <c r="C802" s="118"/>
      <c r="D802" s="117"/>
      <c r="E802" s="117"/>
      <c r="F802" s="117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  <c r="AA802" s="105"/>
      <c r="AB802" s="105"/>
      <c r="AC802" s="105"/>
      <c r="AD802" s="105"/>
      <c r="AE802" s="105"/>
      <c r="AF802" s="105"/>
      <c r="AG802" s="105"/>
      <c r="AH802" s="105"/>
      <c r="AI802" s="105"/>
      <c r="AJ802" s="105"/>
      <c r="AK802" s="105"/>
      <c r="AL802" s="105"/>
      <c r="AM802" s="105"/>
      <c r="AN802" s="105"/>
      <c r="AO802" s="105"/>
      <c r="AP802" s="105"/>
      <c r="AQ802" s="105"/>
      <c r="AR802" s="105"/>
      <c r="AS802" s="105"/>
      <c r="AT802" s="105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  <c r="BT802" s="105"/>
    </row>
    <row r="803" spans="1:72" s="106" customFormat="1">
      <c r="A803" s="117"/>
      <c r="B803" s="117"/>
      <c r="C803" s="118"/>
      <c r="D803" s="117"/>
      <c r="E803" s="117"/>
      <c r="F803" s="117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  <c r="AA803" s="105"/>
      <c r="AB803" s="105"/>
      <c r="AC803" s="105"/>
      <c r="AD803" s="105"/>
      <c r="AE803" s="105"/>
      <c r="AF803" s="105"/>
      <c r="AG803" s="105"/>
      <c r="AH803" s="105"/>
      <c r="AI803" s="105"/>
      <c r="AJ803" s="105"/>
      <c r="AK803" s="105"/>
      <c r="AL803" s="105"/>
      <c r="AM803" s="105"/>
      <c r="AN803" s="105"/>
      <c r="AO803" s="105"/>
      <c r="AP803" s="105"/>
      <c r="AQ803" s="105"/>
      <c r="AR803" s="105"/>
      <c r="AS803" s="105"/>
      <c r="AT803" s="105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  <c r="BT803" s="105"/>
    </row>
    <row r="804" spans="1:72" s="106" customFormat="1">
      <c r="A804" s="117"/>
      <c r="B804" s="117"/>
      <c r="C804" s="118"/>
      <c r="D804" s="117"/>
      <c r="E804" s="117"/>
      <c r="F804" s="117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  <c r="AA804" s="105"/>
      <c r="AB804" s="105"/>
      <c r="AC804" s="105"/>
      <c r="AD804" s="105"/>
      <c r="AE804" s="105"/>
      <c r="AF804" s="105"/>
      <c r="AG804" s="105"/>
      <c r="AH804" s="105"/>
      <c r="AI804" s="105"/>
      <c r="AJ804" s="105"/>
      <c r="AK804" s="105"/>
      <c r="AL804" s="105"/>
      <c r="AM804" s="105"/>
      <c r="AN804" s="105"/>
      <c r="AO804" s="105"/>
      <c r="AP804" s="105"/>
      <c r="AQ804" s="105"/>
      <c r="AR804" s="105"/>
      <c r="AS804" s="105"/>
      <c r="AT804" s="105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  <c r="BT804" s="105"/>
    </row>
    <row r="805" spans="1:72" s="106" customFormat="1">
      <c r="A805" s="117"/>
      <c r="B805" s="117"/>
      <c r="C805" s="118"/>
      <c r="D805" s="117"/>
      <c r="E805" s="117"/>
      <c r="F805" s="117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  <c r="AA805" s="105"/>
      <c r="AB805" s="105"/>
      <c r="AC805" s="105"/>
      <c r="AD805" s="105"/>
      <c r="AE805" s="105"/>
      <c r="AF805" s="105"/>
      <c r="AG805" s="105"/>
      <c r="AH805" s="105"/>
      <c r="AI805" s="105"/>
      <c r="AJ805" s="105"/>
      <c r="AK805" s="105"/>
      <c r="AL805" s="105"/>
      <c r="AM805" s="105"/>
      <c r="AN805" s="105"/>
      <c r="AO805" s="105"/>
      <c r="AP805" s="105"/>
      <c r="AQ805" s="105"/>
      <c r="AR805" s="105"/>
      <c r="AS805" s="105"/>
      <c r="AT805" s="105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  <c r="BT805" s="105"/>
    </row>
    <row r="806" spans="1:72" s="106" customFormat="1">
      <c r="A806" s="117"/>
      <c r="B806" s="117"/>
      <c r="C806" s="118"/>
      <c r="D806" s="117"/>
      <c r="E806" s="117"/>
      <c r="F806" s="117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  <c r="AA806" s="105"/>
      <c r="AB806" s="105"/>
      <c r="AC806" s="105"/>
      <c r="AD806" s="105"/>
      <c r="AE806" s="105"/>
      <c r="AF806" s="105"/>
      <c r="AG806" s="105"/>
      <c r="AH806" s="105"/>
      <c r="AI806" s="105"/>
      <c r="AJ806" s="105"/>
      <c r="AK806" s="105"/>
      <c r="AL806" s="105"/>
      <c r="AM806" s="105"/>
      <c r="AN806" s="105"/>
      <c r="AO806" s="105"/>
      <c r="AP806" s="105"/>
      <c r="AQ806" s="105"/>
      <c r="AR806" s="105"/>
      <c r="AS806" s="105"/>
      <c r="AT806" s="105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  <c r="BT806" s="105"/>
    </row>
    <row r="807" spans="1:72" s="106" customFormat="1">
      <c r="A807" s="117"/>
      <c r="B807" s="117"/>
      <c r="C807" s="118"/>
      <c r="D807" s="117"/>
      <c r="E807" s="117"/>
      <c r="F807" s="117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  <c r="AA807" s="105"/>
      <c r="AB807" s="105"/>
      <c r="AC807" s="105"/>
      <c r="AD807" s="105"/>
      <c r="AE807" s="105"/>
      <c r="AF807" s="105"/>
      <c r="AG807" s="105"/>
      <c r="AH807" s="105"/>
      <c r="AI807" s="105"/>
      <c r="AJ807" s="105"/>
      <c r="AK807" s="105"/>
      <c r="AL807" s="105"/>
      <c r="AM807" s="105"/>
      <c r="AN807" s="105"/>
      <c r="AO807" s="105"/>
      <c r="AP807" s="105"/>
      <c r="AQ807" s="105"/>
      <c r="AR807" s="105"/>
      <c r="AS807" s="105"/>
      <c r="AT807" s="105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  <c r="BT807" s="105"/>
    </row>
    <row r="808" spans="1:72" s="106" customFormat="1">
      <c r="A808" s="117"/>
      <c r="B808" s="117"/>
      <c r="C808" s="118"/>
      <c r="D808" s="117"/>
      <c r="E808" s="117"/>
      <c r="F808" s="117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  <c r="AA808" s="105"/>
      <c r="AB808" s="105"/>
      <c r="AC808" s="105"/>
      <c r="AD808" s="105"/>
      <c r="AE808" s="105"/>
      <c r="AF808" s="105"/>
      <c r="AG808" s="105"/>
      <c r="AH808" s="105"/>
      <c r="AI808" s="105"/>
      <c r="AJ808" s="105"/>
      <c r="AK808" s="105"/>
      <c r="AL808" s="105"/>
      <c r="AM808" s="105"/>
      <c r="AN808" s="105"/>
      <c r="AO808" s="105"/>
      <c r="AP808" s="105"/>
      <c r="AQ808" s="105"/>
      <c r="AR808" s="105"/>
      <c r="AS808" s="105"/>
      <c r="AT808" s="105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  <c r="BT808" s="105"/>
    </row>
    <row r="809" spans="1:72" s="106" customFormat="1">
      <c r="A809" s="117"/>
      <c r="B809" s="117"/>
      <c r="C809" s="118"/>
      <c r="D809" s="117"/>
      <c r="E809" s="117"/>
      <c r="F809" s="117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  <c r="AA809" s="105"/>
      <c r="AB809" s="105"/>
      <c r="AC809" s="105"/>
      <c r="AD809" s="105"/>
      <c r="AE809" s="105"/>
      <c r="AF809" s="105"/>
      <c r="AG809" s="105"/>
      <c r="AH809" s="105"/>
      <c r="AI809" s="105"/>
      <c r="AJ809" s="105"/>
      <c r="AK809" s="105"/>
      <c r="AL809" s="105"/>
      <c r="AM809" s="105"/>
      <c r="AN809" s="105"/>
      <c r="AO809" s="105"/>
      <c r="AP809" s="105"/>
      <c r="AQ809" s="105"/>
      <c r="AR809" s="105"/>
      <c r="AS809" s="105"/>
      <c r="AT809" s="105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  <c r="BT809" s="105"/>
    </row>
    <row r="810" spans="1:72" s="106" customFormat="1">
      <c r="A810" s="117"/>
      <c r="B810" s="117"/>
      <c r="C810" s="118"/>
      <c r="D810" s="117"/>
      <c r="E810" s="117"/>
      <c r="F810" s="117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  <c r="AA810" s="105"/>
      <c r="AB810" s="105"/>
      <c r="AC810" s="105"/>
      <c r="AD810" s="105"/>
      <c r="AE810" s="105"/>
      <c r="AF810" s="105"/>
      <c r="AG810" s="105"/>
      <c r="AH810" s="105"/>
      <c r="AI810" s="105"/>
      <c r="AJ810" s="105"/>
      <c r="AK810" s="105"/>
      <c r="AL810" s="105"/>
      <c r="AM810" s="105"/>
      <c r="AN810" s="105"/>
      <c r="AO810" s="105"/>
      <c r="AP810" s="105"/>
      <c r="AQ810" s="105"/>
      <c r="AR810" s="105"/>
      <c r="AS810" s="105"/>
      <c r="AT810" s="105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  <c r="BT810" s="105"/>
    </row>
    <row r="811" spans="1:72" s="106" customFormat="1">
      <c r="A811" s="117"/>
      <c r="B811" s="117"/>
      <c r="C811" s="118"/>
      <c r="D811" s="117"/>
      <c r="E811" s="117"/>
      <c r="F811" s="117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  <c r="AA811" s="105"/>
      <c r="AB811" s="105"/>
      <c r="AC811" s="105"/>
      <c r="AD811" s="105"/>
      <c r="AE811" s="105"/>
      <c r="AF811" s="105"/>
      <c r="AG811" s="105"/>
      <c r="AH811" s="105"/>
      <c r="AI811" s="105"/>
      <c r="AJ811" s="105"/>
      <c r="AK811" s="105"/>
      <c r="AL811" s="105"/>
      <c r="AM811" s="105"/>
      <c r="AN811" s="105"/>
      <c r="AO811" s="105"/>
      <c r="AP811" s="105"/>
      <c r="AQ811" s="105"/>
      <c r="AR811" s="105"/>
      <c r="AS811" s="105"/>
      <c r="AT811" s="105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  <c r="BT811" s="105"/>
    </row>
    <row r="812" spans="1:72" s="106" customFormat="1">
      <c r="A812" s="117"/>
      <c r="B812" s="117"/>
      <c r="C812" s="118"/>
      <c r="D812" s="117"/>
      <c r="E812" s="117"/>
      <c r="F812" s="117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  <c r="AA812" s="105"/>
      <c r="AB812" s="105"/>
      <c r="AC812" s="105"/>
      <c r="AD812" s="105"/>
      <c r="AE812" s="105"/>
      <c r="AF812" s="105"/>
      <c r="AG812" s="105"/>
      <c r="AH812" s="105"/>
      <c r="AI812" s="105"/>
      <c r="AJ812" s="105"/>
      <c r="AK812" s="105"/>
      <c r="AL812" s="105"/>
      <c r="AM812" s="105"/>
      <c r="AN812" s="105"/>
      <c r="AO812" s="105"/>
      <c r="AP812" s="105"/>
      <c r="AQ812" s="105"/>
      <c r="AR812" s="105"/>
      <c r="AS812" s="105"/>
      <c r="AT812" s="105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  <c r="BT812" s="105"/>
    </row>
    <row r="813" spans="1:72" s="106" customFormat="1">
      <c r="A813" s="117"/>
      <c r="B813" s="117"/>
      <c r="C813" s="118"/>
      <c r="D813" s="117"/>
      <c r="E813" s="117"/>
      <c r="F813" s="117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  <c r="AA813" s="105"/>
      <c r="AB813" s="105"/>
      <c r="AC813" s="105"/>
      <c r="AD813" s="105"/>
      <c r="AE813" s="105"/>
      <c r="AF813" s="105"/>
      <c r="AG813" s="105"/>
      <c r="AH813" s="105"/>
      <c r="AI813" s="105"/>
      <c r="AJ813" s="105"/>
      <c r="AK813" s="105"/>
      <c r="AL813" s="105"/>
      <c r="AM813" s="105"/>
      <c r="AN813" s="105"/>
      <c r="AO813" s="105"/>
      <c r="AP813" s="105"/>
      <c r="AQ813" s="105"/>
      <c r="AR813" s="105"/>
      <c r="AS813" s="105"/>
      <c r="AT813" s="105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  <c r="BT813" s="105"/>
    </row>
    <row r="814" spans="1:72" s="106" customFormat="1">
      <c r="A814" s="117"/>
      <c r="B814" s="117"/>
      <c r="C814" s="118"/>
      <c r="D814" s="117"/>
      <c r="E814" s="117"/>
      <c r="F814" s="117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  <c r="AA814" s="105"/>
      <c r="AB814" s="105"/>
      <c r="AC814" s="105"/>
      <c r="AD814" s="105"/>
      <c r="AE814" s="105"/>
      <c r="AF814" s="105"/>
      <c r="AG814" s="105"/>
      <c r="AH814" s="105"/>
      <c r="AI814" s="105"/>
      <c r="AJ814" s="105"/>
      <c r="AK814" s="105"/>
      <c r="AL814" s="105"/>
      <c r="AM814" s="105"/>
      <c r="AN814" s="105"/>
      <c r="AO814" s="105"/>
      <c r="AP814" s="105"/>
      <c r="AQ814" s="105"/>
      <c r="AR814" s="105"/>
      <c r="AS814" s="105"/>
      <c r="AT814" s="105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  <c r="BT814" s="105"/>
    </row>
    <row r="815" spans="1:72" s="106" customFormat="1">
      <c r="A815" s="117"/>
      <c r="B815" s="117"/>
      <c r="C815" s="118"/>
      <c r="D815" s="117"/>
      <c r="E815" s="117"/>
      <c r="F815" s="117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  <c r="AA815" s="105"/>
      <c r="AB815" s="105"/>
      <c r="AC815" s="105"/>
      <c r="AD815" s="105"/>
      <c r="AE815" s="105"/>
      <c r="AF815" s="105"/>
      <c r="AG815" s="105"/>
      <c r="AH815" s="105"/>
      <c r="AI815" s="105"/>
      <c r="AJ815" s="105"/>
      <c r="AK815" s="105"/>
      <c r="AL815" s="105"/>
      <c r="AM815" s="105"/>
      <c r="AN815" s="105"/>
      <c r="AO815" s="105"/>
      <c r="AP815" s="105"/>
      <c r="AQ815" s="105"/>
      <c r="AR815" s="105"/>
      <c r="AS815" s="105"/>
      <c r="AT815" s="105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  <c r="BT815" s="105"/>
    </row>
    <row r="816" spans="1:72" s="106" customFormat="1">
      <c r="A816" s="117"/>
      <c r="B816" s="117"/>
      <c r="C816" s="118"/>
      <c r="D816" s="117"/>
      <c r="E816" s="117"/>
      <c r="F816" s="117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  <c r="AA816" s="105"/>
      <c r="AB816" s="105"/>
      <c r="AC816" s="105"/>
      <c r="AD816" s="105"/>
      <c r="AE816" s="105"/>
      <c r="AF816" s="105"/>
      <c r="AG816" s="105"/>
      <c r="AH816" s="105"/>
      <c r="AI816" s="105"/>
      <c r="AJ816" s="105"/>
      <c r="AK816" s="105"/>
      <c r="AL816" s="105"/>
      <c r="AM816" s="105"/>
      <c r="AN816" s="105"/>
      <c r="AO816" s="105"/>
      <c r="AP816" s="105"/>
      <c r="AQ816" s="105"/>
      <c r="AR816" s="105"/>
      <c r="AS816" s="105"/>
      <c r="AT816" s="105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  <c r="BT816" s="105"/>
    </row>
    <row r="817" spans="1:72" s="106" customFormat="1">
      <c r="A817" s="117"/>
      <c r="B817" s="117"/>
      <c r="C817" s="118"/>
      <c r="D817" s="117"/>
      <c r="E817" s="117"/>
      <c r="F817" s="117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  <c r="AA817" s="105"/>
      <c r="AB817" s="105"/>
      <c r="AC817" s="105"/>
      <c r="AD817" s="105"/>
      <c r="AE817" s="105"/>
      <c r="AF817" s="105"/>
      <c r="AG817" s="105"/>
      <c r="AH817" s="105"/>
      <c r="AI817" s="105"/>
      <c r="AJ817" s="105"/>
      <c r="AK817" s="105"/>
      <c r="AL817" s="105"/>
      <c r="AM817" s="105"/>
      <c r="AN817" s="105"/>
      <c r="AO817" s="105"/>
      <c r="AP817" s="105"/>
      <c r="AQ817" s="105"/>
      <c r="AR817" s="105"/>
      <c r="AS817" s="105"/>
      <c r="AT817" s="105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  <c r="BT817" s="105"/>
    </row>
    <row r="818" spans="1:72" s="106" customFormat="1">
      <c r="A818" s="117"/>
      <c r="B818" s="117"/>
      <c r="C818" s="118"/>
      <c r="D818" s="117"/>
      <c r="E818" s="117"/>
      <c r="F818" s="117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  <c r="AA818" s="105"/>
      <c r="AB818" s="105"/>
      <c r="AC818" s="105"/>
      <c r="AD818" s="105"/>
      <c r="AE818" s="105"/>
      <c r="AF818" s="105"/>
      <c r="AG818" s="105"/>
      <c r="AH818" s="105"/>
      <c r="AI818" s="105"/>
      <c r="AJ818" s="105"/>
      <c r="AK818" s="105"/>
      <c r="AL818" s="105"/>
      <c r="AM818" s="105"/>
      <c r="AN818" s="105"/>
      <c r="AO818" s="105"/>
      <c r="AP818" s="105"/>
      <c r="AQ818" s="105"/>
      <c r="AR818" s="105"/>
      <c r="AS818" s="105"/>
      <c r="AT818" s="105"/>
      <c r="AU818" s="105"/>
      <c r="AV818" s="105"/>
      <c r="AW818" s="105"/>
      <c r="AX818" s="105"/>
      <c r="AY818" s="105"/>
      <c r="AZ818" s="105"/>
      <c r="BA818" s="105"/>
      <c r="BB818" s="105"/>
      <c r="BC818" s="105"/>
      <c r="BD818" s="105"/>
      <c r="BE818" s="105"/>
      <c r="BF818" s="105"/>
      <c r="BG818" s="105"/>
      <c r="BH818" s="105"/>
      <c r="BI818" s="105"/>
      <c r="BJ818" s="105"/>
      <c r="BK818" s="105"/>
      <c r="BL818" s="105"/>
      <c r="BM818" s="105"/>
      <c r="BN818" s="105"/>
      <c r="BO818" s="105"/>
      <c r="BP818" s="105"/>
      <c r="BQ818" s="105"/>
      <c r="BR818" s="105"/>
      <c r="BS818" s="105"/>
      <c r="BT818" s="105"/>
    </row>
    <row r="819" spans="1:72" s="106" customFormat="1">
      <c r="A819" s="117"/>
      <c r="B819" s="117"/>
      <c r="C819" s="118"/>
      <c r="D819" s="117"/>
      <c r="E819" s="117"/>
      <c r="F819" s="117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  <c r="AA819" s="105"/>
      <c r="AB819" s="105"/>
      <c r="AC819" s="105"/>
      <c r="AD819" s="105"/>
      <c r="AE819" s="105"/>
      <c r="AF819" s="105"/>
      <c r="AG819" s="105"/>
      <c r="AH819" s="105"/>
      <c r="AI819" s="105"/>
      <c r="AJ819" s="105"/>
      <c r="AK819" s="105"/>
      <c r="AL819" s="105"/>
      <c r="AM819" s="105"/>
      <c r="AN819" s="105"/>
      <c r="AO819" s="105"/>
      <c r="AP819" s="105"/>
      <c r="AQ819" s="105"/>
      <c r="AR819" s="105"/>
      <c r="AS819" s="105"/>
      <c r="AT819" s="105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  <c r="BT819" s="105"/>
    </row>
    <row r="820" spans="1:72" s="106" customFormat="1">
      <c r="A820" s="117"/>
      <c r="B820" s="117"/>
      <c r="C820" s="118"/>
      <c r="D820" s="117"/>
      <c r="E820" s="117"/>
      <c r="F820" s="117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  <c r="AA820" s="105"/>
      <c r="AB820" s="105"/>
      <c r="AC820" s="105"/>
      <c r="AD820" s="105"/>
      <c r="AE820" s="105"/>
      <c r="AF820" s="105"/>
      <c r="AG820" s="105"/>
      <c r="AH820" s="105"/>
      <c r="AI820" s="105"/>
      <c r="AJ820" s="105"/>
      <c r="AK820" s="105"/>
      <c r="AL820" s="105"/>
      <c r="AM820" s="105"/>
      <c r="AN820" s="105"/>
      <c r="AO820" s="105"/>
      <c r="AP820" s="105"/>
      <c r="AQ820" s="105"/>
      <c r="AR820" s="105"/>
      <c r="AS820" s="105"/>
      <c r="AT820" s="105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  <c r="BT820" s="105"/>
    </row>
    <row r="821" spans="1:72" s="106" customFormat="1">
      <c r="A821" s="117"/>
      <c r="B821" s="117"/>
      <c r="C821" s="118"/>
      <c r="D821" s="117"/>
      <c r="E821" s="117"/>
      <c r="F821" s="117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  <c r="AA821" s="105"/>
      <c r="AB821" s="105"/>
      <c r="AC821" s="105"/>
      <c r="AD821" s="105"/>
      <c r="AE821" s="105"/>
      <c r="AF821" s="105"/>
      <c r="AG821" s="105"/>
      <c r="AH821" s="105"/>
      <c r="AI821" s="105"/>
      <c r="AJ821" s="105"/>
      <c r="AK821" s="105"/>
      <c r="AL821" s="105"/>
      <c r="AM821" s="105"/>
      <c r="AN821" s="105"/>
      <c r="AO821" s="105"/>
      <c r="AP821" s="105"/>
      <c r="AQ821" s="105"/>
      <c r="AR821" s="105"/>
      <c r="AS821" s="105"/>
      <c r="AT821" s="105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  <c r="BT821" s="105"/>
    </row>
    <row r="822" spans="1:72" s="106" customFormat="1">
      <c r="A822" s="117"/>
      <c r="B822" s="117"/>
      <c r="C822" s="118"/>
      <c r="D822" s="117"/>
      <c r="E822" s="117"/>
      <c r="F822" s="117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  <c r="AA822" s="105"/>
      <c r="AB822" s="105"/>
      <c r="AC822" s="105"/>
      <c r="AD822" s="105"/>
      <c r="AE822" s="105"/>
      <c r="AF822" s="105"/>
      <c r="AG822" s="105"/>
      <c r="AH822" s="105"/>
      <c r="AI822" s="105"/>
      <c r="AJ822" s="105"/>
      <c r="AK822" s="105"/>
      <c r="AL822" s="105"/>
      <c r="AM822" s="105"/>
      <c r="AN822" s="105"/>
      <c r="AO822" s="105"/>
      <c r="AP822" s="105"/>
      <c r="AQ822" s="105"/>
      <c r="AR822" s="105"/>
      <c r="AS822" s="105"/>
      <c r="AT822" s="105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  <c r="BT822" s="105"/>
    </row>
    <row r="823" spans="1:72" s="106" customFormat="1">
      <c r="A823" s="117"/>
      <c r="B823" s="117"/>
      <c r="C823" s="118"/>
      <c r="D823" s="117"/>
      <c r="E823" s="117"/>
      <c r="F823" s="117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  <c r="AA823" s="105"/>
      <c r="AB823" s="105"/>
      <c r="AC823" s="105"/>
      <c r="AD823" s="105"/>
      <c r="AE823" s="105"/>
      <c r="AF823" s="105"/>
      <c r="AG823" s="105"/>
      <c r="AH823" s="105"/>
      <c r="AI823" s="105"/>
      <c r="AJ823" s="105"/>
      <c r="AK823" s="105"/>
      <c r="AL823" s="105"/>
      <c r="AM823" s="105"/>
      <c r="AN823" s="105"/>
      <c r="AO823" s="105"/>
      <c r="AP823" s="105"/>
      <c r="AQ823" s="105"/>
      <c r="AR823" s="105"/>
      <c r="AS823" s="105"/>
      <c r="AT823" s="105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  <c r="BT823" s="105"/>
    </row>
    <row r="824" spans="1:72" s="106" customFormat="1">
      <c r="A824" s="117"/>
      <c r="B824" s="117"/>
      <c r="C824" s="118"/>
      <c r="D824" s="117"/>
      <c r="E824" s="117"/>
      <c r="F824" s="117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  <c r="AA824" s="105"/>
      <c r="AB824" s="105"/>
      <c r="AC824" s="105"/>
      <c r="AD824" s="105"/>
      <c r="AE824" s="105"/>
      <c r="AF824" s="105"/>
      <c r="AG824" s="105"/>
      <c r="AH824" s="105"/>
      <c r="AI824" s="105"/>
      <c r="AJ824" s="105"/>
      <c r="AK824" s="105"/>
      <c r="AL824" s="105"/>
      <c r="AM824" s="105"/>
      <c r="AN824" s="105"/>
      <c r="AO824" s="105"/>
      <c r="AP824" s="105"/>
      <c r="AQ824" s="105"/>
      <c r="AR824" s="105"/>
      <c r="AS824" s="105"/>
      <c r="AT824" s="105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  <c r="BT824" s="105"/>
    </row>
    <row r="825" spans="1:72" s="106" customFormat="1">
      <c r="A825" s="117"/>
      <c r="B825" s="117"/>
      <c r="C825" s="118"/>
      <c r="D825" s="117"/>
      <c r="E825" s="117"/>
      <c r="F825" s="117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  <c r="AA825" s="105"/>
      <c r="AB825" s="105"/>
      <c r="AC825" s="105"/>
      <c r="AD825" s="105"/>
      <c r="AE825" s="105"/>
      <c r="AF825" s="105"/>
      <c r="AG825" s="105"/>
      <c r="AH825" s="105"/>
      <c r="AI825" s="105"/>
      <c r="AJ825" s="105"/>
      <c r="AK825" s="105"/>
      <c r="AL825" s="105"/>
      <c r="AM825" s="105"/>
      <c r="AN825" s="105"/>
      <c r="AO825" s="105"/>
      <c r="AP825" s="105"/>
      <c r="AQ825" s="105"/>
      <c r="AR825" s="105"/>
      <c r="AS825" s="105"/>
      <c r="AT825" s="105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  <c r="BT825" s="105"/>
    </row>
    <row r="826" spans="1:72" s="106" customFormat="1">
      <c r="A826" s="117"/>
      <c r="B826" s="117"/>
      <c r="C826" s="118"/>
      <c r="D826" s="117"/>
      <c r="E826" s="117"/>
      <c r="F826" s="117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  <c r="AA826" s="105"/>
      <c r="AB826" s="105"/>
      <c r="AC826" s="105"/>
      <c r="AD826" s="105"/>
      <c r="AE826" s="105"/>
      <c r="AF826" s="105"/>
      <c r="AG826" s="105"/>
      <c r="AH826" s="105"/>
      <c r="AI826" s="105"/>
      <c r="AJ826" s="105"/>
      <c r="AK826" s="105"/>
      <c r="AL826" s="105"/>
      <c r="AM826" s="105"/>
      <c r="AN826" s="105"/>
      <c r="AO826" s="105"/>
      <c r="AP826" s="105"/>
      <c r="AQ826" s="105"/>
      <c r="AR826" s="105"/>
      <c r="AS826" s="105"/>
      <c r="AT826" s="105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  <c r="BT826" s="105"/>
    </row>
    <row r="827" spans="1:72" s="106" customFormat="1">
      <c r="A827" s="117"/>
      <c r="B827" s="117"/>
      <c r="C827" s="118"/>
      <c r="D827" s="117"/>
      <c r="E827" s="117"/>
      <c r="F827" s="117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  <c r="AA827" s="105"/>
      <c r="AB827" s="105"/>
      <c r="AC827" s="105"/>
      <c r="AD827" s="105"/>
      <c r="AE827" s="105"/>
      <c r="AF827" s="105"/>
      <c r="AG827" s="105"/>
      <c r="AH827" s="105"/>
      <c r="AI827" s="105"/>
      <c r="AJ827" s="105"/>
      <c r="AK827" s="105"/>
      <c r="AL827" s="105"/>
      <c r="AM827" s="105"/>
      <c r="AN827" s="105"/>
      <c r="AO827" s="105"/>
      <c r="AP827" s="105"/>
      <c r="AQ827" s="105"/>
      <c r="AR827" s="105"/>
      <c r="AS827" s="105"/>
      <c r="AT827" s="105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  <c r="BT827" s="105"/>
    </row>
    <row r="828" spans="1:72" s="106" customFormat="1">
      <c r="A828" s="117"/>
      <c r="B828" s="117"/>
      <c r="C828" s="118"/>
      <c r="D828" s="117"/>
      <c r="E828" s="117"/>
      <c r="F828" s="117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  <c r="AA828" s="105"/>
      <c r="AB828" s="105"/>
      <c r="AC828" s="105"/>
      <c r="AD828" s="105"/>
      <c r="AE828" s="105"/>
      <c r="AF828" s="105"/>
      <c r="AG828" s="105"/>
      <c r="AH828" s="105"/>
      <c r="AI828" s="105"/>
      <c r="AJ828" s="105"/>
      <c r="AK828" s="105"/>
      <c r="AL828" s="105"/>
      <c r="AM828" s="105"/>
      <c r="AN828" s="105"/>
      <c r="AO828" s="105"/>
      <c r="AP828" s="105"/>
      <c r="AQ828" s="105"/>
      <c r="AR828" s="105"/>
      <c r="AS828" s="105"/>
      <c r="AT828" s="105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  <c r="BT828" s="105"/>
    </row>
    <row r="829" spans="1:72" s="106" customFormat="1">
      <c r="A829" s="117"/>
      <c r="B829" s="117"/>
      <c r="C829" s="118"/>
      <c r="D829" s="117"/>
      <c r="E829" s="117"/>
      <c r="F829" s="117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  <c r="AA829" s="105"/>
      <c r="AB829" s="105"/>
      <c r="AC829" s="105"/>
      <c r="AD829" s="105"/>
      <c r="AE829" s="105"/>
      <c r="AF829" s="105"/>
      <c r="AG829" s="105"/>
      <c r="AH829" s="105"/>
      <c r="AI829" s="105"/>
      <c r="AJ829" s="105"/>
      <c r="AK829" s="105"/>
      <c r="AL829" s="105"/>
      <c r="AM829" s="105"/>
      <c r="AN829" s="105"/>
      <c r="AO829" s="105"/>
      <c r="AP829" s="105"/>
      <c r="AQ829" s="105"/>
      <c r="AR829" s="105"/>
      <c r="AS829" s="105"/>
      <c r="AT829" s="105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  <c r="BT829" s="105"/>
    </row>
    <row r="830" spans="1:72" s="106" customFormat="1">
      <c r="A830" s="117"/>
      <c r="B830" s="117"/>
      <c r="C830" s="118"/>
      <c r="D830" s="117"/>
      <c r="E830" s="117"/>
      <c r="F830" s="117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  <c r="AA830" s="105"/>
      <c r="AB830" s="105"/>
      <c r="AC830" s="105"/>
      <c r="AD830" s="105"/>
      <c r="AE830" s="105"/>
      <c r="AF830" s="105"/>
      <c r="AG830" s="105"/>
      <c r="AH830" s="105"/>
      <c r="AI830" s="105"/>
      <c r="AJ830" s="105"/>
      <c r="AK830" s="105"/>
      <c r="AL830" s="105"/>
      <c r="AM830" s="105"/>
      <c r="AN830" s="105"/>
      <c r="AO830" s="105"/>
      <c r="AP830" s="105"/>
      <c r="AQ830" s="105"/>
      <c r="AR830" s="105"/>
      <c r="AS830" s="105"/>
      <c r="AT830" s="105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  <c r="BT830" s="105"/>
    </row>
    <row r="831" spans="1:72" s="106" customFormat="1">
      <c r="A831" s="117"/>
      <c r="B831" s="117"/>
      <c r="C831" s="118"/>
      <c r="D831" s="117"/>
      <c r="E831" s="117"/>
      <c r="F831" s="117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  <c r="AA831" s="105"/>
      <c r="AB831" s="105"/>
      <c r="AC831" s="105"/>
      <c r="AD831" s="105"/>
      <c r="AE831" s="105"/>
      <c r="AF831" s="105"/>
      <c r="AG831" s="105"/>
      <c r="AH831" s="105"/>
      <c r="AI831" s="105"/>
      <c r="AJ831" s="105"/>
      <c r="AK831" s="105"/>
      <c r="AL831" s="105"/>
      <c r="AM831" s="105"/>
      <c r="AN831" s="105"/>
      <c r="AO831" s="105"/>
      <c r="AP831" s="105"/>
      <c r="AQ831" s="105"/>
      <c r="AR831" s="105"/>
      <c r="AS831" s="105"/>
      <c r="AT831" s="105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  <c r="BT831" s="105"/>
    </row>
    <row r="832" spans="1:72" s="106" customFormat="1">
      <c r="A832" s="117"/>
      <c r="B832" s="117"/>
      <c r="C832" s="118"/>
      <c r="D832" s="117"/>
      <c r="E832" s="117"/>
      <c r="F832" s="117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  <c r="AA832" s="105"/>
      <c r="AB832" s="105"/>
      <c r="AC832" s="105"/>
      <c r="AD832" s="105"/>
      <c r="AE832" s="105"/>
      <c r="AF832" s="105"/>
      <c r="AG832" s="105"/>
      <c r="AH832" s="105"/>
      <c r="AI832" s="105"/>
      <c r="AJ832" s="105"/>
      <c r="AK832" s="105"/>
      <c r="AL832" s="105"/>
      <c r="AM832" s="105"/>
      <c r="AN832" s="105"/>
      <c r="AO832" s="105"/>
      <c r="AP832" s="105"/>
      <c r="AQ832" s="105"/>
      <c r="AR832" s="105"/>
      <c r="AS832" s="105"/>
      <c r="AT832" s="105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  <c r="BT832" s="105"/>
    </row>
    <row r="833" spans="1:72" s="106" customFormat="1">
      <c r="A833" s="117"/>
      <c r="B833" s="117"/>
      <c r="C833" s="118"/>
      <c r="D833" s="117"/>
      <c r="E833" s="117"/>
      <c r="F833" s="117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  <c r="AA833" s="105"/>
      <c r="AB833" s="105"/>
      <c r="AC833" s="105"/>
      <c r="AD833" s="105"/>
      <c r="AE833" s="105"/>
      <c r="AF833" s="105"/>
      <c r="AG833" s="105"/>
      <c r="AH833" s="105"/>
      <c r="AI833" s="105"/>
      <c r="AJ833" s="105"/>
      <c r="AK833" s="105"/>
      <c r="AL833" s="105"/>
      <c r="AM833" s="105"/>
      <c r="AN833" s="105"/>
      <c r="AO833" s="105"/>
      <c r="AP833" s="105"/>
      <c r="AQ833" s="105"/>
      <c r="AR833" s="105"/>
      <c r="AS833" s="105"/>
      <c r="AT833" s="105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  <c r="BT833" s="105"/>
    </row>
    <row r="834" spans="1:72" s="106" customFormat="1">
      <c r="A834" s="117"/>
      <c r="B834" s="117"/>
      <c r="C834" s="118"/>
      <c r="D834" s="117"/>
      <c r="E834" s="117"/>
      <c r="F834" s="117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  <c r="AA834" s="105"/>
      <c r="AB834" s="105"/>
      <c r="AC834" s="105"/>
      <c r="AD834" s="105"/>
      <c r="AE834" s="105"/>
      <c r="AF834" s="105"/>
      <c r="AG834" s="105"/>
      <c r="AH834" s="105"/>
      <c r="AI834" s="105"/>
      <c r="AJ834" s="105"/>
      <c r="AK834" s="105"/>
      <c r="AL834" s="105"/>
      <c r="AM834" s="105"/>
      <c r="AN834" s="105"/>
      <c r="AO834" s="105"/>
      <c r="AP834" s="105"/>
      <c r="AQ834" s="105"/>
      <c r="AR834" s="105"/>
      <c r="AS834" s="105"/>
      <c r="AT834" s="105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  <c r="BT834" s="105"/>
    </row>
    <row r="835" spans="1:72" s="106" customFormat="1">
      <c r="A835" s="117"/>
      <c r="B835" s="117"/>
      <c r="C835" s="118"/>
      <c r="D835" s="117"/>
      <c r="E835" s="117"/>
      <c r="F835" s="117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  <c r="AA835" s="105"/>
      <c r="AB835" s="105"/>
      <c r="AC835" s="105"/>
      <c r="AD835" s="105"/>
      <c r="AE835" s="105"/>
      <c r="AF835" s="105"/>
      <c r="AG835" s="105"/>
      <c r="AH835" s="105"/>
      <c r="AI835" s="105"/>
      <c r="AJ835" s="105"/>
      <c r="AK835" s="105"/>
      <c r="AL835" s="105"/>
      <c r="AM835" s="105"/>
      <c r="AN835" s="105"/>
      <c r="AO835" s="105"/>
      <c r="AP835" s="105"/>
      <c r="AQ835" s="105"/>
      <c r="AR835" s="105"/>
      <c r="AS835" s="105"/>
      <c r="AT835" s="105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  <c r="BT835" s="105"/>
    </row>
    <row r="836" spans="1:72" s="106" customFormat="1">
      <c r="A836" s="117"/>
      <c r="B836" s="117"/>
      <c r="C836" s="118"/>
      <c r="D836" s="117"/>
      <c r="E836" s="117"/>
      <c r="F836" s="117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  <c r="AA836" s="105"/>
      <c r="AB836" s="105"/>
      <c r="AC836" s="105"/>
      <c r="AD836" s="105"/>
      <c r="AE836" s="105"/>
      <c r="AF836" s="105"/>
      <c r="AG836" s="105"/>
      <c r="AH836" s="105"/>
      <c r="AI836" s="105"/>
      <c r="AJ836" s="105"/>
      <c r="AK836" s="105"/>
      <c r="AL836" s="105"/>
      <c r="AM836" s="105"/>
      <c r="AN836" s="105"/>
      <c r="AO836" s="105"/>
      <c r="AP836" s="105"/>
      <c r="AQ836" s="105"/>
      <c r="AR836" s="105"/>
      <c r="AS836" s="105"/>
      <c r="AT836" s="105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  <c r="BT836" s="105"/>
    </row>
    <row r="837" spans="1:72" s="106" customFormat="1">
      <c r="A837" s="117"/>
      <c r="B837" s="117"/>
      <c r="C837" s="118"/>
      <c r="D837" s="117"/>
      <c r="E837" s="117"/>
      <c r="F837" s="117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  <c r="AA837" s="105"/>
      <c r="AB837" s="105"/>
      <c r="AC837" s="105"/>
      <c r="AD837" s="105"/>
      <c r="AE837" s="105"/>
      <c r="AF837" s="105"/>
      <c r="AG837" s="105"/>
      <c r="AH837" s="105"/>
      <c r="AI837" s="105"/>
      <c r="AJ837" s="105"/>
      <c r="AK837" s="105"/>
      <c r="AL837" s="105"/>
      <c r="AM837" s="105"/>
      <c r="AN837" s="105"/>
      <c r="AO837" s="105"/>
      <c r="AP837" s="105"/>
      <c r="AQ837" s="105"/>
      <c r="AR837" s="105"/>
      <c r="AS837" s="105"/>
      <c r="AT837" s="105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  <c r="BT837" s="105"/>
    </row>
    <row r="838" spans="1:72" s="106" customFormat="1">
      <c r="A838" s="117"/>
      <c r="B838" s="117"/>
      <c r="C838" s="118"/>
      <c r="D838" s="117"/>
      <c r="E838" s="117"/>
      <c r="F838" s="117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  <c r="AA838" s="105"/>
      <c r="AB838" s="105"/>
      <c r="AC838" s="105"/>
      <c r="AD838" s="105"/>
      <c r="AE838" s="105"/>
      <c r="AF838" s="105"/>
      <c r="AG838" s="105"/>
      <c r="AH838" s="105"/>
      <c r="AI838" s="105"/>
      <c r="AJ838" s="105"/>
      <c r="AK838" s="105"/>
      <c r="AL838" s="105"/>
      <c r="AM838" s="105"/>
      <c r="AN838" s="105"/>
      <c r="AO838" s="105"/>
      <c r="AP838" s="105"/>
      <c r="AQ838" s="105"/>
      <c r="AR838" s="105"/>
      <c r="AS838" s="105"/>
      <c r="AT838" s="105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  <c r="BT838" s="105"/>
    </row>
    <row r="839" spans="1:72" s="106" customFormat="1">
      <c r="A839" s="117"/>
      <c r="B839" s="117"/>
      <c r="C839" s="118"/>
      <c r="D839" s="117"/>
      <c r="E839" s="117"/>
      <c r="F839" s="117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  <c r="AA839" s="105"/>
      <c r="AB839" s="105"/>
      <c r="AC839" s="105"/>
      <c r="AD839" s="105"/>
      <c r="AE839" s="105"/>
      <c r="AF839" s="105"/>
      <c r="AG839" s="105"/>
      <c r="AH839" s="105"/>
      <c r="AI839" s="105"/>
      <c r="AJ839" s="105"/>
      <c r="AK839" s="105"/>
      <c r="AL839" s="105"/>
      <c r="AM839" s="105"/>
      <c r="AN839" s="105"/>
      <c r="AO839" s="105"/>
      <c r="AP839" s="105"/>
      <c r="AQ839" s="105"/>
      <c r="AR839" s="105"/>
      <c r="AS839" s="105"/>
      <c r="AT839" s="105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  <c r="BT839" s="105"/>
    </row>
    <row r="840" spans="1:72" s="106" customFormat="1">
      <c r="A840" s="117"/>
      <c r="B840" s="117"/>
      <c r="C840" s="118"/>
      <c r="D840" s="117"/>
      <c r="E840" s="117"/>
      <c r="F840" s="117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  <c r="AA840" s="105"/>
      <c r="AB840" s="105"/>
      <c r="AC840" s="105"/>
      <c r="AD840" s="105"/>
      <c r="AE840" s="105"/>
      <c r="AF840" s="105"/>
      <c r="AG840" s="105"/>
      <c r="AH840" s="105"/>
      <c r="AI840" s="105"/>
      <c r="AJ840" s="105"/>
      <c r="AK840" s="105"/>
      <c r="AL840" s="105"/>
      <c r="AM840" s="105"/>
      <c r="AN840" s="105"/>
      <c r="AO840" s="105"/>
      <c r="AP840" s="105"/>
      <c r="AQ840" s="105"/>
      <c r="AR840" s="105"/>
      <c r="AS840" s="105"/>
      <c r="AT840" s="105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  <c r="BT840" s="105"/>
    </row>
    <row r="841" spans="1:72" s="106" customFormat="1">
      <c r="A841" s="117"/>
      <c r="B841" s="117"/>
      <c r="C841" s="118"/>
      <c r="D841" s="117"/>
      <c r="E841" s="117"/>
      <c r="F841" s="117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  <c r="AA841" s="105"/>
      <c r="AB841" s="105"/>
      <c r="AC841" s="105"/>
      <c r="AD841" s="105"/>
      <c r="AE841" s="105"/>
      <c r="AF841" s="105"/>
      <c r="AG841" s="105"/>
      <c r="AH841" s="105"/>
      <c r="AI841" s="105"/>
      <c r="AJ841" s="105"/>
      <c r="AK841" s="105"/>
      <c r="AL841" s="105"/>
      <c r="AM841" s="105"/>
      <c r="AN841" s="105"/>
      <c r="AO841" s="105"/>
      <c r="AP841" s="105"/>
      <c r="AQ841" s="105"/>
      <c r="AR841" s="105"/>
      <c r="AS841" s="105"/>
      <c r="AT841" s="105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  <c r="BT841" s="105"/>
    </row>
    <row r="842" spans="1:72" s="106" customFormat="1">
      <c r="A842" s="117"/>
      <c r="B842" s="117"/>
      <c r="C842" s="118"/>
      <c r="D842" s="117"/>
      <c r="E842" s="117"/>
      <c r="F842" s="117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  <c r="AA842" s="105"/>
      <c r="AB842" s="105"/>
      <c r="AC842" s="105"/>
      <c r="AD842" s="105"/>
      <c r="AE842" s="105"/>
      <c r="AF842" s="105"/>
      <c r="AG842" s="105"/>
      <c r="AH842" s="105"/>
      <c r="AI842" s="105"/>
      <c r="AJ842" s="105"/>
      <c r="AK842" s="105"/>
      <c r="AL842" s="105"/>
      <c r="AM842" s="105"/>
      <c r="AN842" s="105"/>
      <c r="AO842" s="105"/>
      <c r="AP842" s="105"/>
      <c r="AQ842" s="105"/>
      <c r="AR842" s="105"/>
      <c r="AS842" s="105"/>
      <c r="AT842" s="105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  <c r="BT842" s="105"/>
    </row>
    <row r="843" spans="1:72" s="106" customFormat="1">
      <c r="A843" s="117"/>
      <c r="B843" s="117"/>
      <c r="C843" s="118"/>
      <c r="D843" s="117"/>
      <c r="E843" s="117"/>
      <c r="F843" s="117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  <c r="AA843" s="105"/>
      <c r="AB843" s="105"/>
      <c r="AC843" s="105"/>
      <c r="AD843" s="105"/>
      <c r="AE843" s="105"/>
      <c r="AF843" s="105"/>
      <c r="AG843" s="105"/>
      <c r="AH843" s="105"/>
      <c r="AI843" s="105"/>
      <c r="AJ843" s="105"/>
      <c r="AK843" s="105"/>
      <c r="AL843" s="105"/>
      <c r="AM843" s="105"/>
      <c r="AN843" s="105"/>
      <c r="AO843" s="105"/>
      <c r="AP843" s="105"/>
      <c r="AQ843" s="105"/>
      <c r="AR843" s="105"/>
      <c r="AS843" s="105"/>
      <c r="AT843" s="105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  <c r="BT843" s="105"/>
    </row>
    <row r="844" spans="1:72" s="106" customFormat="1">
      <c r="A844" s="117"/>
      <c r="B844" s="117"/>
      <c r="C844" s="118"/>
      <c r="D844" s="117"/>
      <c r="E844" s="117"/>
      <c r="F844" s="117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  <c r="AA844" s="105"/>
      <c r="AB844" s="105"/>
      <c r="AC844" s="105"/>
      <c r="AD844" s="105"/>
      <c r="AE844" s="105"/>
      <c r="AF844" s="105"/>
      <c r="AG844" s="105"/>
      <c r="AH844" s="105"/>
      <c r="AI844" s="105"/>
      <c r="AJ844" s="105"/>
      <c r="AK844" s="105"/>
      <c r="AL844" s="105"/>
      <c r="AM844" s="105"/>
      <c r="AN844" s="105"/>
      <c r="AO844" s="105"/>
      <c r="AP844" s="105"/>
      <c r="AQ844" s="105"/>
      <c r="AR844" s="105"/>
      <c r="AS844" s="105"/>
      <c r="AT844" s="105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  <c r="BT844" s="105"/>
    </row>
    <row r="845" spans="1:72" s="106" customFormat="1">
      <c r="A845" s="117"/>
      <c r="B845" s="117"/>
      <c r="C845" s="118"/>
      <c r="D845" s="117"/>
      <c r="E845" s="117"/>
      <c r="F845" s="117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  <c r="AA845" s="105"/>
      <c r="AB845" s="105"/>
      <c r="AC845" s="105"/>
      <c r="AD845" s="105"/>
      <c r="AE845" s="105"/>
      <c r="AF845" s="105"/>
      <c r="AG845" s="105"/>
      <c r="AH845" s="105"/>
      <c r="AI845" s="105"/>
      <c r="AJ845" s="105"/>
      <c r="AK845" s="105"/>
      <c r="AL845" s="105"/>
      <c r="AM845" s="105"/>
      <c r="AN845" s="105"/>
      <c r="AO845" s="105"/>
      <c r="AP845" s="105"/>
      <c r="AQ845" s="105"/>
      <c r="AR845" s="105"/>
      <c r="AS845" s="105"/>
      <c r="AT845" s="105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  <c r="BT845" s="105"/>
    </row>
    <row r="846" spans="1:72" s="106" customFormat="1">
      <c r="A846" s="117"/>
      <c r="B846" s="117"/>
      <c r="C846" s="118"/>
      <c r="D846" s="117"/>
      <c r="E846" s="117"/>
      <c r="F846" s="117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  <c r="AA846" s="105"/>
      <c r="AB846" s="105"/>
      <c r="AC846" s="105"/>
      <c r="AD846" s="105"/>
      <c r="AE846" s="105"/>
      <c r="AF846" s="105"/>
      <c r="AG846" s="105"/>
      <c r="AH846" s="105"/>
      <c r="AI846" s="105"/>
      <c r="AJ846" s="105"/>
      <c r="AK846" s="105"/>
      <c r="AL846" s="105"/>
      <c r="AM846" s="105"/>
      <c r="AN846" s="105"/>
      <c r="AO846" s="105"/>
      <c r="AP846" s="105"/>
      <c r="AQ846" s="105"/>
      <c r="AR846" s="105"/>
      <c r="AS846" s="105"/>
      <c r="AT846" s="105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  <c r="BT846" s="105"/>
    </row>
    <row r="847" spans="1:72" s="106" customFormat="1">
      <c r="A847" s="117"/>
      <c r="B847" s="117"/>
      <c r="C847" s="118"/>
      <c r="D847" s="117"/>
      <c r="E847" s="117"/>
      <c r="F847" s="117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  <c r="AA847" s="105"/>
      <c r="AB847" s="105"/>
      <c r="AC847" s="105"/>
      <c r="AD847" s="105"/>
      <c r="AE847" s="105"/>
      <c r="AF847" s="105"/>
      <c r="AG847" s="105"/>
      <c r="AH847" s="105"/>
      <c r="AI847" s="105"/>
      <c r="AJ847" s="105"/>
      <c r="AK847" s="105"/>
      <c r="AL847" s="105"/>
      <c r="AM847" s="105"/>
      <c r="AN847" s="105"/>
      <c r="AO847" s="105"/>
      <c r="AP847" s="105"/>
      <c r="AQ847" s="105"/>
      <c r="AR847" s="105"/>
      <c r="AS847" s="105"/>
      <c r="AT847" s="105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  <c r="BT847" s="105"/>
    </row>
    <row r="848" spans="1:72" s="106" customFormat="1">
      <c r="A848" s="117"/>
      <c r="B848" s="117"/>
      <c r="C848" s="118"/>
      <c r="D848" s="117"/>
      <c r="E848" s="117"/>
      <c r="F848" s="117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  <c r="AA848" s="105"/>
      <c r="AB848" s="105"/>
      <c r="AC848" s="105"/>
      <c r="AD848" s="105"/>
      <c r="AE848" s="105"/>
      <c r="AF848" s="105"/>
      <c r="AG848" s="105"/>
      <c r="AH848" s="105"/>
      <c r="AI848" s="105"/>
      <c r="AJ848" s="105"/>
      <c r="AK848" s="105"/>
      <c r="AL848" s="105"/>
      <c r="AM848" s="105"/>
      <c r="AN848" s="105"/>
      <c r="AO848" s="105"/>
      <c r="AP848" s="105"/>
      <c r="AQ848" s="105"/>
      <c r="AR848" s="105"/>
      <c r="AS848" s="105"/>
      <c r="AT848" s="105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  <c r="BT848" s="105"/>
    </row>
    <row r="849" spans="1:72" s="106" customFormat="1">
      <c r="A849" s="117"/>
      <c r="B849" s="117"/>
      <c r="C849" s="118"/>
      <c r="D849" s="117"/>
      <c r="E849" s="117"/>
      <c r="F849" s="117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  <c r="AA849" s="105"/>
      <c r="AB849" s="105"/>
      <c r="AC849" s="105"/>
      <c r="AD849" s="105"/>
      <c r="AE849" s="105"/>
      <c r="AF849" s="105"/>
      <c r="AG849" s="105"/>
      <c r="AH849" s="105"/>
      <c r="AI849" s="105"/>
      <c r="AJ849" s="105"/>
      <c r="AK849" s="105"/>
      <c r="AL849" s="105"/>
      <c r="AM849" s="105"/>
      <c r="AN849" s="105"/>
      <c r="AO849" s="105"/>
      <c r="AP849" s="105"/>
      <c r="AQ849" s="105"/>
      <c r="AR849" s="105"/>
      <c r="AS849" s="105"/>
      <c r="AT849" s="105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  <c r="BT849" s="105"/>
    </row>
    <row r="850" spans="1:72" s="106" customFormat="1">
      <c r="A850" s="117"/>
      <c r="B850" s="117"/>
      <c r="C850" s="118"/>
      <c r="D850" s="117"/>
      <c r="E850" s="117"/>
      <c r="F850" s="117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  <c r="AA850" s="105"/>
      <c r="AB850" s="105"/>
      <c r="AC850" s="105"/>
      <c r="AD850" s="105"/>
      <c r="AE850" s="105"/>
      <c r="AF850" s="105"/>
      <c r="AG850" s="105"/>
      <c r="AH850" s="105"/>
      <c r="AI850" s="105"/>
      <c r="AJ850" s="105"/>
      <c r="AK850" s="105"/>
      <c r="AL850" s="105"/>
      <c r="AM850" s="105"/>
      <c r="AN850" s="105"/>
      <c r="AO850" s="105"/>
      <c r="AP850" s="105"/>
      <c r="AQ850" s="105"/>
      <c r="AR850" s="105"/>
      <c r="AS850" s="105"/>
      <c r="AT850" s="105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  <c r="BT850" s="105"/>
    </row>
    <row r="851" spans="1:72" s="106" customFormat="1">
      <c r="A851" s="117"/>
      <c r="B851" s="117"/>
      <c r="C851" s="118"/>
      <c r="D851" s="117"/>
      <c r="E851" s="117"/>
      <c r="F851" s="117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  <c r="AA851" s="105"/>
      <c r="AB851" s="105"/>
      <c r="AC851" s="105"/>
      <c r="AD851" s="105"/>
      <c r="AE851" s="105"/>
      <c r="AF851" s="105"/>
      <c r="AG851" s="105"/>
      <c r="AH851" s="105"/>
      <c r="AI851" s="105"/>
      <c r="AJ851" s="105"/>
      <c r="AK851" s="105"/>
      <c r="AL851" s="105"/>
      <c r="AM851" s="105"/>
      <c r="AN851" s="105"/>
      <c r="AO851" s="105"/>
      <c r="AP851" s="105"/>
      <c r="AQ851" s="105"/>
      <c r="AR851" s="105"/>
      <c r="AS851" s="105"/>
      <c r="AT851" s="105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  <c r="BT851" s="105"/>
    </row>
    <row r="852" spans="1:72" s="106" customFormat="1">
      <c r="A852" s="117"/>
      <c r="B852" s="117"/>
      <c r="C852" s="118"/>
      <c r="D852" s="117"/>
      <c r="E852" s="117"/>
      <c r="F852" s="117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  <c r="AA852" s="105"/>
      <c r="AB852" s="105"/>
      <c r="AC852" s="105"/>
      <c r="AD852" s="105"/>
      <c r="AE852" s="105"/>
      <c r="AF852" s="105"/>
      <c r="AG852" s="105"/>
      <c r="AH852" s="105"/>
      <c r="AI852" s="105"/>
      <c r="AJ852" s="105"/>
      <c r="AK852" s="105"/>
      <c r="AL852" s="105"/>
      <c r="AM852" s="105"/>
      <c r="AN852" s="105"/>
      <c r="AO852" s="105"/>
      <c r="AP852" s="105"/>
      <c r="AQ852" s="105"/>
      <c r="AR852" s="105"/>
      <c r="AS852" s="105"/>
      <c r="AT852" s="105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  <c r="BT852" s="105"/>
    </row>
    <row r="853" spans="1:72" s="106" customFormat="1">
      <c r="A853" s="117"/>
      <c r="B853" s="117"/>
      <c r="C853" s="118"/>
      <c r="D853" s="117"/>
      <c r="E853" s="117"/>
      <c r="F853" s="117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  <c r="AA853" s="105"/>
      <c r="AB853" s="105"/>
      <c r="AC853" s="105"/>
      <c r="AD853" s="105"/>
      <c r="AE853" s="105"/>
      <c r="AF853" s="105"/>
      <c r="AG853" s="105"/>
      <c r="AH853" s="105"/>
      <c r="AI853" s="105"/>
      <c r="AJ853" s="105"/>
      <c r="AK853" s="105"/>
      <c r="AL853" s="105"/>
      <c r="AM853" s="105"/>
      <c r="AN853" s="105"/>
      <c r="AO853" s="105"/>
      <c r="AP853" s="105"/>
      <c r="AQ853" s="105"/>
      <c r="AR853" s="105"/>
      <c r="AS853" s="105"/>
      <c r="AT853" s="105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  <c r="BT853" s="105"/>
    </row>
    <row r="854" spans="1:72" s="106" customFormat="1">
      <c r="A854" s="117"/>
      <c r="B854" s="117"/>
      <c r="C854" s="118"/>
      <c r="D854" s="117"/>
      <c r="E854" s="117"/>
      <c r="F854" s="117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  <c r="AA854" s="105"/>
      <c r="AB854" s="105"/>
      <c r="AC854" s="105"/>
      <c r="AD854" s="105"/>
      <c r="AE854" s="105"/>
      <c r="AF854" s="105"/>
      <c r="AG854" s="105"/>
      <c r="AH854" s="105"/>
      <c r="AI854" s="105"/>
      <c r="AJ854" s="105"/>
      <c r="AK854" s="105"/>
      <c r="AL854" s="105"/>
      <c r="AM854" s="105"/>
      <c r="AN854" s="105"/>
      <c r="AO854" s="105"/>
      <c r="AP854" s="105"/>
      <c r="AQ854" s="105"/>
      <c r="AR854" s="105"/>
      <c r="AS854" s="105"/>
      <c r="AT854" s="105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  <c r="BT854" s="105"/>
    </row>
    <row r="855" spans="1:72" s="106" customFormat="1">
      <c r="A855" s="117"/>
      <c r="B855" s="117"/>
      <c r="C855" s="118"/>
      <c r="D855" s="117"/>
      <c r="E855" s="117"/>
      <c r="F855" s="117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  <c r="AA855" s="105"/>
      <c r="AB855" s="105"/>
      <c r="AC855" s="105"/>
      <c r="AD855" s="105"/>
      <c r="AE855" s="105"/>
      <c r="AF855" s="105"/>
      <c r="AG855" s="105"/>
      <c r="AH855" s="105"/>
      <c r="AI855" s="105"/>
      <c r="AJ855" s="105"/>
      <c r="AK855" s="105"/>
      <c r="AL855" s="105"/>
      <c r="AM855" s="105"/>
      <c r="AN855" s="105"/>
      <c r="AO855" s="105"/>
      <c r="AP855" s="105"/>
      <c r="AQ855" s="105"/>
      <c r="AR855" s="105"/>
      <c r="AS855" s="105"/>
      <c r="AT855" s="105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  <c r="BT855" s="105"/>
    </row>
    <row r="856" spans="1:72" s="106" customFormat="1">
      <c r="A856" s="117"/>
      <c r="B856" s="117"/>
      <c r="C856" s="118"/>
      <c r="D856" s="117"/>
      <c r="E856" s="117"/>
      <c r="F856" s="117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  <c r="AA856" s="105"/>
      <c r="AB856" s="105"/>
      <c r="AC856" s="105"/>
      <c r="AD856" s="105"/>
      <c r="AE856" s="105"/>
      <c r="AF856" s="105"/>
      <c r="AG856" s="105"/>
      <c r="AH856" s="105"/>
      <c r="AI856" s="105"/>
      <c r="AJ856" s="105"/>
      <c r="AK856" s="105"/>
      <c r="AL856" s="105"/>
      <c r="AM856" s="105"/>
      <c r="AN856" s="105"/>
      <c r="AO856" s="105"/>
      <c r="AP856" s="105"/>
      <c r="AQ856" s="105"/>
      <c r="AR856" s="105"/>
      <c r="AS856" s="105"/>
      <c r="AT856" s="105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  <c r="BT856" s="105"/>
    </row>
    <row r="857" spans="1:72" s="106" customFormat="1">
      <c r="A857" s="117"/>
      <c r="B857" s="117"/>
      <c r="C857" s="118"/>
      <c r="D857" s="117"/>
      <c r="E857" s="117"/>
      <c r="F857" s="117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  <c r="AA857" s="105"/>
      <c r="AB857" s="105"/>
      <c r="AC857" s="105"/>
      <c r="AD857" s="105"/>
      <c r="AE857" s="105"/>
      <c r="AF857" s="105"/>
      <c r="AG857" s="105"/>
      <c r="AH857" s="105"/>
      <c r="AI857" s="105"/>
      <c r="AJ857" s="105"/>
      <c r="AK857" s="105"/>
      <c r="AL857" s="105"/>
      <c r="AM857" s="105"/>
      <c r="AN857" s="105"/>
      <c r="AO857" s="105"/>
      <c r="AP857" s="105"/>
      <c r="AQ857" s="105"/>
      <c r="AR857" s="105"/>
      <c r="AS857" s="105"/>
      <c r="AT857" s="105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  <c r="BT857" s="105"/>
    </row>
    <row r="858" spans="1:72" s="106" customFormat="1">
      <c r="A858" s="117"/>
      <c r="B858" s="117"/>
      <c r="C858" s="118"/>
      <c r="D858" s="117"/>
      <c r="E858" s="117"/>
      <c r="F858" s="117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  <c r="AA858" s="105"/>
      <c r="AB858" s="105"/>
      <c r="AC858" s="105"/>
      <c r="AD858" s="105"/>
      <c r="AE858" s="105"/>
      <c r="AF858" s="105"/>
      <c r="AG858" s="105"/>
      <c r="AH858" s="105"/>
      <c r="AI858" s="105"/>
      <c r="AJ858" s="105"/>
      <c r="AK858" s="105"/>
      <c r="AL858" s="105"/>
      <c r="AM858" s="105"/>
      <c r="AN858" s="105"/>
      <c r="AO858" s="105"/>
      <c r="AP858" s="105"/>
      <c r="AQ858" s="105"/>
      <c r="AR858" s="105"/>
      <c r="AS858" s="105"/>
      <c r="AT858" s="105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  <c r="BT858" s="105"/>
    </row>
    <row r="859" spans="1:72" s="106" customFormat="1">
      <c r="A859" s="117"/>
      <c r="B859" s="117"/>
      <c r="C859" s="118"/>
      <c r="D859" s="117"/>
      <c r="E859" s="117"/>
      <c r="F859" s="117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  <c r="AA859" s="105"/>
      <c r="AB859" s="105"/>
      <c r="AC859" s="105"/>
      <c r="AD859" s="105"/>
      <c r="AE859" s="105"/>
      <c r="AF859" s="105"/>
      <c r="AG859" s="105"/>
      <c r="AH859" s="105"/>
      <c r="AI859" s="105"/>
      <c r="AJ859" s="105"/>
      <c r="AK859" s="105"/>
      <c r="AL859" s="105"/>
      <c r="AM859" s="105"/>
      <c r="AN859" s="105"/>
      <c r="AO859" s="105"/>
      <c r="AP859" s="105"/>
      <c r="AQ859" s="105"/>
      <c r="AR859" s="105"/>
      <c r="AS859" s="105"/>
      <c r="AT859" s="105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  <c r="BT859" s="105"/>
    </row>
    <row r="860" spans="1:72" s="106" customFormat="1">
      <c r="A860" s="117"/>
      <c r="B860" s="117"/>
      <c r="C860" s="118"/>
      <c r="D860" s="117"/>
      <c r="E860" s="117"/>
      <c r="F860" s="117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  <c r="AA860" s="105"/>
      <c r="AB860" s="105"/>
      <c r="AC860" s="105"/>
      <c r="AD860" s="105"/>
      <c r="AE860" s="105"/>
      <c r="AF860" s="105"/>
      <c r="AG860" s="105"/>
      <c r="AH860" s="105"/>
      <c r="AI860" s="105"/>
      <c r="AJ860" s="105"/>
      <c r="AK860" s="105"/>
      <c r="AL860" s="105"/>
      <c r="AM860" s="105"/>
      <c r="AN860" s="105"/>
      <c r="AO860" s="105"/>
      <c r="AP860" s="105"/>
      <c r="AQ860" s="105"/>
      <c r="AR860" s="105"/>
      <c r="AS860" s="105"/>
      <c r="AT860" s="105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  <c r="BT860" s="105"/>
    </row>
    <row r="861" spans="1:72" s="106" customFormat="1">
      <c r="A861" s="117"/>
      <c r="B861" s="117"/>
      <c r="C861" s="118"/>
      <c r="D861" s="117"/>
      <c r="E861" s="117"/>
      <c r="F861" s="117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  <c r="AA861" s="105"/>
      <c r="AB861" s="105"/>
      <c r="AC861" s="105"/>
      <c r="AD861" s="105"/>
      <c r="AE861" s="105"/>
      <c r="AF861" s="105"/>
      <c r="AG861" s="105"/>
      <c r="AH861" s="105"/>
      <c r="AI861" s="105"/>
      <c r="AJ861" s="105"/>
      <c r="AK861" s="105"/>
      <c r="AL861" s="105"/>
      <c r="AM861" s="105"/>
      <c r="AN861" s="105"/>
      <c r="AO861" s="105"/>
      <c r="AP861" s="105"/>
      <c r="AQ861" s="105"/>
      <c r="AR861" s="105"/>
      <c r="AS861" s="105"/>
      <c r="AT861" s="105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  <c r="BT861" s="105"/>
    </row>
    <row r="862" spans="1:72" s="106" customFormat="1">
      <c r="A862" s="117"/>
      <c r="B862" s="117"/>
      <c r="C862" s="118"/>
      <c r="D862" s="117"/>
      <c r="E862" s="117"/>
      <c r="F862" s="117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  <c r="AA862" s="105"/>
      <c r="AB862" s="105"/>
      <c r="AC862" s="105"/>
      <c r="AD862" s="105"/>
      <c r="AE862" s="105"/>
      <c r="AF862" s="105"/>
      <c r="AG862" s="105"/>
      <c r="AH862" s="105"/>
      <c r="AI862" s="105"/>
      <c r="AJ862" s="105"/>
      <c r="AK862" s="105"/>
      <c r="AL862" s="105"/>
      <c r="AM862" s="105"/>
      <c r="AN862" s="105"/>
      <c r="AO862" s="105"/>
      <c r="AP862" s="105"/>
      <c r="AQ862" s="105"/>
      <c r="AR862" s="105"/>
      <c r="AS862" s="105"/>
      <c r="AT862" s="105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  <c r="BT862" s="105"/>
    </row>
    <row r="863" spans="1:72" s="106" customFormat="1">
      <c r="A863" s="117"/>
      <c r="B863" s="117"/>
      <c r="C863" s="118"/>
      <c r="D863" s="117"/>
      <c r="E863" s="117"/>
      <c r="F863" s="117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  <c r="AA863" s="105"/>
      <c r="AB863" s="105"/>
      <c r="AC863" s="105"/>
      <c r="AD863" s="105"/>
      <c r="AE863" s="105"/>
      <c r="AF863" s="105"/>
      <c r="AG863" s="105"/>
      <c r="AH863" s="105"/>
      <c r="AI863" s="105"/>
      <c r="AJ863" s="105"/>
      <c r="AK863" s="105"/>
      <c r="AL863" s="105"/>
      <c r="AM863" s="105"/>
      <c r="AN863" s="105"/>
      <c r="AO863" s="105"/>
      <c r="AP863" s="105"/>
      <c r="AQ863" s="105"/>
      <c r="AR863" s="105"/>
      <c r="AS863" s="105"/>
      <c r="AT863" s="105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  <c r="BT863" s="105"/>
    </row>
    <row r="864" spans="1:72" s="106" customFormat="1">
      <c r="A864" s="117"/>
      <c r="B864" s="117"/>
      <c r="C864" s="118"/>
      <c r="D864" s="117"/>
      <c r="E864" s="117"/>
      <c r="F864" s="117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  <c r="AA864" s="105"/>
      <c r="AB864" s="105"/>
      <c r="AC864" s="105"/>
      <c r="AD864" s="105"/>
      <c r="AE864" s="105"/>
      <c r="AF864" s="105"/>
      <c r="AG864" s="105"/>
      <c r="AH864" s="105"/>
      <c r="AI864" s="105"/>
      <c r="AJ864" s="105"/>
      <c r="AK864" s="105"/>
      <c r="AL864" s="105"/>
      <c r="AM864" s="105"/>
      <c r="AN864" s="105"/>
      <c r="AO864" s="105"/>
      <c r="AP864" s="105"/>
      <c r="AQ864" s="105"/>
      <c r="AR864" s="105"/>
      <c r="AS864" s="105"/>
      <c r="AT864" s="105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  <c r="BT864" s="105"/>
    </row>
    <row r="865" spans="1:72" s="106" customFormat="1">
      <c r="A865" s="117"/>
      <c r="B865" s="117"/>
      <c r="C865" s="118"/>
      <c r="D865" s="117"/>
      <c r="E865" s="117"/>
      <c r="F865" s="117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  <c r="AA865" s="105"/>
      <c r="AB865" s="105"/>
      <c r="AC865" s="105"/>
      <c r="AD865" s="105"/>
      <c r="AE865" s="105"/>
      <c r="AF865" s="105"/>
      <c r="AG865" s="105"/>
      <c r="AH865" s="105"/>
      <c r="AI865" s="105"/>
      <c r="AJ865" s="105"/>
      <c r="AK865" s="105"/>
      <c r="AL865" s="105"/>
      <c r="AM865" s="105"/>
      <c r="AN865" s="105"/>
      <c r="AO865" s="105"/>
      <c r="AP865" s="105"/>
      <c r="AQ865" s="105"/>
      <c r="AR865" s="105"/>
      <c r="AS865" s="105"/>
      <c r="AT865" s="105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  <c r="BT865" s="105"/>
    </row>
    <row r="866" spans="1:72" s="106" customFormat="1">
      <c r="A866" s="117"/>
      <c r="B866" s="117"/>
      <c r="C866" s="118"/>
      <c r="D866" s="117"/>
      <c r="E866" s="117"/>
      <c r="F866" s="117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  <c r="AA866" s="105"/>
      <c r="AB866" s="105"/>
      <c r="AC866" s="105"/>
      <c r="AD866" s="105"/>
      <c r="AE866" s="105"/>
      <c r="AF866" s="105"/>
      <c r="AG866" s="105"/>
      <c r="AH866" s="105"/>
      <c r="AI866" s="105"/>
      <c r="AJ866" s="105"/>
      <c r="AK866" s="105"/>
      <c r="AL866" s="105"/>
      <c r="AM866" s="105"/>
      <c r="AN866" s="105"/>
      <c r="AO866" s="105"/>
      <c r="AP866" s="105"/>
      <c r="AQ866" s="105"/>
      <c r="AR866" s="105"/>
      <c r="AS866" s="105"/>
      <c r="AT866" s="105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  <c r="BT866" s="105"/>
    </row>
    <row r="867" spans="1:72" s="106" customFormat="1">
      <c r="A867" s="117"/>
      <c r="B867" s="117"/>
      <c r="C867" s="118"/>
      <c r="D867" s="117"/>
      <c r="E867" s="117"/>
      <c r="F867" s="117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  <c r="AA867" s="105"/>
      <c r="AB867" s="105"/>
      <c r="AC867" s="105"/>
      <c r="AD867" s="105"/>
      <c r="AE867" s="105"/>
      <c r="AF867" s="105"/>
      <c r="AG867" s="105"/>
      <c r="AH867" s="105"/>
      <c r="AI867" s="105"/>
      <c r="AJ867" s="105"/>
      <c r="AK867" s="105"/>
      <c r="AL867" s="105"/>
      <c r="AM867" s="105"/>
      <c r="AN867" s="105"/>
      <c r="AO867" s="105"/>
      <c r="AP867" s="105"/>
      <c r="AQ867" s="105"/>
      <c r="AR867" s="105"/>
      <c r="AS867" s="105"/>
      <c r="AT867" s="105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  <c r="BT867" s="105"/>
    </row>
    <row r="868" spans="1:72" s="106" customFormat="1">
      <c r="A868" s="117"/>
      <c r="B868" s="117"/>
      <c r="C868" s="118"/>
      <c r="D868" s="117"/>
      <c r="E868" s="117"/>
      <c r="F868" s="117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  <c r="AA868" s="105"/>
      <c r="AB868" s="105"/>
      <c r="AC868" s="105"/>
      <c r="AD868" s="105"/>
      <c r="AE868" s="105"/>
      <c r="AF868" s="105"/>
      <c r="AG868" s="105"/>
      <c r="AH868" s="105"/>
      <c r="AI868" s="105"/>
      <c r="AJ868" s="105"/>
      <c r="AK868" s="105"/>
      <c r="AL868" s="105"/>
      <c r="AM868" s="105"/>
      <c r="AN868" s="105"/>
      <c r="AO868" s="105"/>
      <c r="AP868" s="105"/>
      <c r="AQ868" s="105"/>
      <c r="AR868" s="105"/>
      <c r="AS868" s="105"/>
      <c r="AT868" s="105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  <c r="BT868" s="105"/>
    </row>
    <row r="869" spans="1:72" s="106" customFormat="1">
      <c r="A869" s="117"/>
      <c r="B869" s="117"/>
      <c r="C869" s="118"/>
      <c r="D869" s="117"/>
      <c r="E869" s="117"/>
      <c r="F869" s="117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  <c r="AA869" s="105"/>
      <c r="AB869" s="105"/>
      <c r="AC869" s="105"/>
      <c r="AD869" s="105"/>
      <c r="AE869" s="105"/>
      <c r="AF869" s="105"/>
      <c r="AG869" s="105"/>
      <c r="AH869" s="105"/>
      <c r="AI869" s="105"/>
      <c r="AJ869" s="105"/>
      <c r="AK869" s="105"/>
      <c r="AL869" s="105"/>
      <c r="AM869" s="105"/>
      <c r="AN869" s="105"/>
      <c r="AO869" s="105"/>
      <c r="AP869" s="105"/>
      <c r="AQ869" s="105"/>
      <c r="AR869" s="105"/>
      <c r="AS869" s="105"/>
      <c r="AT869" s="105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  <c r="BT869" s="105"/>
    </row>
    <row r="870" spans="1:72" s="106" customFormat="1">
      <c r="A870" s="117"/>
      <c r="B870" s="117"/>
      <c r="C870" s="118"/>
      <c r="D870" s="117"/>
      <c r="E870" s="117"/>
      <c r="F870" s="117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  <c r="AA870" s="105"/>
      <c r="AB870" s="105"/>
      <c r="AC870" s="105"/>
      <c r="AD870" s="105"/>
      <c r="AE870" s="105"/>
      <c r="AF870" s="105"/>
      <c r="AG870" s="105"/>
      <c r="AH870" s="105"/>
      <c r="AI870" s="105"/>
      <c r="AJ870" s="105"/>
      <c r="AK870" s="105"/>
      <c r="AL870" s="105"/>
      <c r="AM870" s="105"/>
      <c r="AN870" s="105"/>
      <c r="AO870" s="105"/>
      <c r="AP870" s="105"/>
      <c r="AQ870" s="105"/>
      <c r="AR870" s="105"/>
      <c r="AS870" s="105"/>
      <c r="AT870" s="105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  <c r="BT870" s="105"/>
    </row>
    <row r="871" spans="1:72" s="106" customFormat="1">
      <c r="A871" s="117"/>
      <c r="B871" s="117"/>
      <c r="C871" s="118"/>
      <c r="D871" s="117"/>
      <c r="E871" s="117"/>
      <c r="F871" s="117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  <c r="AA871" s="105"/>
      <c r="AB871" s="105"/>
      <c r="AC871" s="105"/>
      <c r="AD871" s="105"/>
      <c r="AE871" s="105"/>
      <c r="AF871" s="105"/>
      <c r="AG871" s="105"/>
      <c r="AH871" s="105"/>
      <c r="AI871" s="105"/>
      <c r="AJ871" s="105"/>
      <c r="AK871" s="105"/>
      <c r="AL871" s="105"/>
      <c r="AM871" s="105"/>
      <c r="AN871" s="105"/>
      <c r="AO871" s="105"/>
      <c r="AP871" s="105"/>
      <c r="AQ871" s="105"/>
      <c r="AR871" s="105"/>
      <c r="AS871" s="105"/>
      <c r="AT871" s="105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  <c r="BT871" s="105"/>
    </row>
    <row r="872" spans="1:72" s="106" customFormat="1">
      <c r="A872" s="117"/>
      <c r="B872" s="117"/>
      <c r="C872" s="118"/>
      <c r="D872" s="117"/>
      <c r="E872" s="117"/>
      <c r="F872" s="117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  <c r="AA872" s="105"/>
      <c r="AB872" s="105"/>
      <c r="AC872" s="105"/>
      <c r="AD872" s="105"/>
      <c r="AE872" s="105"/>
      <c r="AF872" s="105"/>
      <c r="AG872" s="105"/>
      <c r="AH872" s="105"/>
      <c r="AI872" s="105"/>
      <c r="AJ872" s="105"/>
      <c r="AK872" s="105"/>
      <c r="AL872" s="105"/>
      <c r="AM872" s="105"/>
      <c r="AN872" s="105"/>
      <c r="AO872" s="105"/>
      <c r="AP872" s="105"/>
      <c r="AQ872" s="105"/>
      <c r="AR872" s="105"/>
      <c r="AS872" s="105"/>
      <c r="AT872" s="105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  <c r="BT872" s="105"/>
    </row>
    <row r="873" spans="1:72" s="106" customFormat="1">
      <c r="A873" s="117"/>
      <c r="B873" s="117"/>
      <c r="C873" s="118"/>
      <c r="D873" s="117"/>
      <c r="E873" s="117"/>
      <c r="F873" s="117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  <c r="AA873" s="105"/>
      <c r="AB873" s="105"/>
      <c r="AC873" s="105"/>
      <c r="AD873" s="105"/>
      <c r="AE873" s="105"/>
      <c r="AF873" s="105"/>
      <c r="AG873" s="105"/>
      <c r="AH873" s="105"/>
      <c r="AI873" s="105"/>
      <c r="AJ873" s="105"/>
      <c r="AK873" s="105"/>
      <c r="AL873" s="105"/>
      <c r="AM873" s="105"/>
      <c r="AN873" s="105"/>
      <c r="AO873" s="105"/>
      <c r="AP873" s="105"/>
      <c r="AQ873" s="105"/>
      <c r="AR873" s="105"/>
      <c r="AS873" s="105"/>
      <c r="AT873" s="105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  <c r="BT873" s="105"/>
    </row>
    <row r="874" spans="1:72" s="106" customFormat="1">
      <c r="A874" s="117"/>
      <c r="B874" s="117"/>
      <c r="C874" s="118"/>
      <c r="D874" s="117"/>
      <c r="E874" s="117"/>
      <c r="F874" s="117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  <c r="AA874" s="105"/>
      <c r="AB874" s="105"/>
      <c r="AC874" s="105"/>
      <c r="AD874" s="105"/>
      <c r="AE874" s="105"/>
      <c r="AF874" s="105"/>
      <c r="AG874" s="105"/>
      <c r="AH874" s="105"/>
      <c r="AI874" s="105"/>
      <c r="AJ874" s="105"/>
      <c r="AK874" s="105"/>
      <c r="AL874" s="105"/>
      <c r="AM874" s="105"/>
      <c r="AN874" s="105"/>
      <c r="AO874" s="105"/>
      <c r="AP874" s="105"/>
      <c r="AQ874" s="105"/>
      <c r="AR874" s="105"/>
      <c r="AS874" s="105"/>
      <c r="AT874" s="105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  <c r="BT874" s="105"/>
    </row>
    <row r="875" spans="1:72" s="106" customFormat="1">
      <c r="A875" s="117"/>
      <c r="B875" s="117"/>
      <c r="C875" s="118"/>
      <c r="D875" s="117"/>
      <c r="E875" s="117"/>
      <c r="F875" s="117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  <c r="AA875" s="105"/>
      <c r="AB875" s="105"/>
      <c r="AC875" s="105"/>
      <c r="AD875" s="105"/>
      <c r="AE875" s="105"/>
      <c r="AF875" s="105"/>
      <c r="AG875" s="105"/>
      <c r="AH875" s="105"/>
      <c r="AI875" s="105"/>
      <c r="AJ875" s="105"/>
      <c r="AK875" s="105"/>
      <c r="AL875" s="105"/>
      <c r="AM875" s="105"/>
      <c r="AN875" s="105"/>
      <c r="AO875" s="105"/>
      <c r="AP875" s="105"/>
      <c r="AQ875" s="105"/>
      <c r="AR875" s="105"/>
      <c r="AS875" s="105"/>
      <c r="AT875" s="105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  <c r="BT875" s="105"/>
    </row>
  </sheetData>
  <mergeCells count="34">
    <mergeCell ref="A310:F310"/>
    <mergeCell ref="A315:B315"/>
    <mergeCell ref="A220:F220"/>
    <mergeCell ref="B233:D233"/>
    <mergeCell ref="A254:F254"/>
    <mergeCell ref="A281:F281"/>
    <mergeCell ref="A302:F302"/>
    <mergeCell ref="A193:F193"/>
    <mergeCell ref="A180:F180"/>
    <mergeCell ref="B181:F181"/>
    <mergeCell ref="B184:F184"/>
    <mergeCell ref="B187:F187"/>
    <mergeCell ref="B191:F191"/>
    <mergeCell ref="A99:F99"/>
    <mergeCell ref="A115:F115"/>
    <mergeCell ref="A112:A113"/>
    <mergeCell ref="A146:F146"/>
    <mergeCell ref="A147:F147"/>
    <mergeCell ref="A33:F33"/>
    <mergeCell ref="A86:F86"/>
    <mergeCell ref="A92:F92"/>
    <mergeCell ref="A244:F244"/>
    <mergeCell ref="D1:F1"/>
    <mergeCell ref="D2:F2"/>
    <mergeCell ref="D6:F6"/>
    <mergeCell ref="A9:F9"/>
    <mergeCell ref="A8:F8"/>
    <mergeCell ref="A7:F7"/>
    <mergeCell ref="A74:F74"/>
    <mergeCell ref="A10:F10"/>
    <mergeCell ref="A17:F17"/>
    <mergeCell ref="A18:F18"/>
    <mergeCell ref="A11:F11"/>
    <mergeCell ref="A13:F13"/>
  </mergeCells>
  <pageMargins left="0.78740157480314965" right="0.39370078740157483" top="0.39370078740157483" bottom="0.39370078740157483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874"/>
  <sheetViews>
    <sheetView tabSelected="1" view="pageBreakPreview" topLeftCell="A271" zoomScale="130" zoomScaleNormal="100" zoomScaleSheetLayoutView="130" workbookViewId="0">
      <selection activeCell="A281" sqref="A281:F281"/>
    </sheetView>
  </sheetViews>
  <sheetFormatPr defaultRowHeight="15"/>
  <cols>
    <col min="1" max="1" width="4.5703125" style="25" customWidth="1"/>
    <col min="2" max="2" width="60.5703125" style="26" customWidth="1"/>
    <col min="3" max="3" width="15.28515625" style="38" customWidth="1"/>
    <col min="4" max="4" width="13.7109375" style="26" customWidth="1"/>
    <col min="5" max="5" width="13.7109375" style="27" customWidth="1"/>
    <col min="6" max="6" width="15.42578125" style="28" customWidth="1"/>
    <col min="7" max="72" width="9.140625" style="1"/>
    <col min="73" max="73" width="9.140625" style="2"/>
    <col min="74" max="16384" width="9.140625" style="3"/>
  </cols>
  <sheetData>
    <row r="1" spans="1:72" s="2" customFormat="1" ht="19.5">
      <c r="A1" s="4"/>
      <c r="B1" s="5"/>
      <c r="C1" s="29"/>
      <c r="D1" s="156" t="s">
        <v>0</v>
      </c>
      <c r="E1" s="156"/>
      <c r="F1" s="15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s="2" customFormat="1" ht="19.5">
      <c r="A2" s="4"/>
      <c r="B2" s="5"/>
      <c r="C2" s="29"/>
      <c r="D2" s="157" t="s">
        <v>259</v>
      </c>
      <c r="E2" s="157"/>
      <c r="F2" s="15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s="2" customFormat="1" ht="19.5">
      <c r="A3" s="4"/>
      <c r="B3" s="5"/>
      <c r="C3" s="29"/>
      <c r="D3" s="33" t="s">
        <v>257</v>
      </c>
      <c r="E3" s="33"/>
      <c r="F3" s="3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s="2" customFormat="1" ht="19.5">
      <c r="A4" s="4"/>
      <c r="B4" s="5"/>
      <c r="C4" s="29"/>
      <c r="D4" s="33" t="s">
        <v>260</v>
      </c>
      <c r="E4" s="34"/>
      <c r="F4" s="3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s="2" customFormat="1" ht="19.5">
      <c r="A5" s="4"/>
      <c r="B5" s="5"/>
      <c r="C5" s="29"/>
      <c r="D5" s="33" t="s">
        <v>258</v>
      </c>
      <c r="E5" s="34"/>
      <c r="F5" s="3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s="2" customFormat="1" ht="19.5">
      <c r="A6" s="4"/>
      <c r="B6" s="5"/>
      <c r="C6" s="29"/>
      <c r="D6" s="157" t="s">
        <v>261</v>
      </c>
      <c r="E6" s="157"/>
      <c r="F6" s="15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72" s="2" customFormat="1" ht="20.25">
      <c r="A7" s="162" t="str">
        <f>'Граждане РБ'!A8:F8</f>
        <v>Прейскурант от 08.05.2026</v>
      </c>
      <c r="B7" s="162"/>
      <c r="C7" s="162"/>
      <c r="D7" s="162"/>
      <c r="E7" s="162"/>
      <c r="F7" s="16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s="2" customFormat="1" ht="20.25">
      <c r="A8" s="182" t="s">
        <v>265</v>
      </c>
      <c r="B8" s="182"/>
      <c r="C8" s="182"/>
      <c r="D8" s="182"/>
      <c r="E8" s="182"/>
      <c r="F8" s="18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1:72" s="2" customFormat="1" ht="20.25">
      <c r="A9" s="182" t="s">
        <v>264</v>
      </c>
      <c r="B9" s="182"/>
      <c r="C9" s="182"/>
      <c r="D9" s="182"/>
      <c r="E9" s="182"/>
      <c r="F9" s="18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spans="1:72" s="2" customFormat="1" ht="20.25">
      <c r="A10" s="187" t="s">
        <v>266</v>
      </c>
      <c r="B10" s="187"/>
      <c r="C10" s="187"/>
      <c r="D10" s="187"/>
      <c r="E10" s="187"/>
      <c r="F10" s="18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s="1" customFormat="1" ht="20.25">
      <c r="A11" s="181" t="s">
        <v>267</v>
      </c>
      <c r="B11" s="181"/>
      <c r="C11" s="181"/>
      <c r="D11" s="181"/>
      <c r="E11" s="181"/>
      <c r="F11" s="181"/>
    </row>
    <row r="12" spans="1:72" s="1" customFormat="1" ht="60">
      <c r="A12" s="7" t="s">
        <v>1</v>
      </c>
      <c r="B12" s="8" t="s">
        <v>216</v>
      </c>
      <c r="C12" s="8" t="s">
        <v>158</v>
      </c>
      <c r="D12" s="9" t="s">
        <v>159</v>
      </c>
      <c r="E12" s="9" t="s">
        <v>2</v>
      </c>
      <c r="F12" s="9" t="s">
        <v>160</v>
      </c>
    </row>
    <row r="13" spans="1:72" s="55" customFormat="1" ht="15.75">
      <c r="A13" s="150" t="s">
        <v>238</v>
      </c>
      <c r="B13" s="151"/>
      <c r="C13" s="151"/>
      <c r="D13" s="151"/>
      <c r="E13" s="151"/>
      <c r="F13" s="152"/>
      <c r="G13" s="54"/>
      <c r="H13" s="54"/>
      <c r="I13" s="54"/>
      <c r="J13" s="54"/>
      <c r="K13" s="54"/>
      <c r="L13" s="54"/>
    </row>
    <row r="14" spans="1:72" s="108" customFormat="1" ht="31.5">
      <c r="A14" s="30">
        <v>1</v>
      </c>
      <c r="B14" s="10" t="s">
        <v>279</v>
      </c>
      <c r="C14" s="63" t="s">
        <v>161</v>
      </c>
      <c r="D14" s="12">
        <v>26.37</v>
      </c>
      <c r="E14" s="12" t="s">
        <v>224</v>
      </c>
      <c r="F14" s="12">
        <f>D14</f>
        <v>26.37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</row>
    <row r="15" spans="1:72" s="108" customFormat="1" ht="31.5">
      <c r="A15" s="30">
        <f t="shared" ref="A15:A16" si="0">A14+1</f>
        <v>2</v>
      </c>
      <c r="B15" s="10" t="s">
        <v>280</v>
      </c>
      <c r="C15" s="63" t="s">
        <v>161</v>
      </c>
      <c r="D15" s="12">
        <v>27.68</v>
      </c>
      <c r="E15" s="12" t="s">
        <v>224</v>
      </c>
      <c r="F15" s="12">
        <f>D15</f>
        <v>27.68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</row>
    <row r="16" spans="1:72" s="108" customFormat="1" ht="31.5">
      <c r="A16" s="30">
        <f t="shared" si="0"/>
        <v>3</v>
      </c>
      <c r="B16" s="10" t="s">
        <v>281</v>
      </c>
      <c r="C16" s="63" t="s">
        <v>161</v>
      </c>
      <c r="D16" s="12">
        <v>29.03</v>
      </c>
      <c r="E16" s="12" t="s">
        <v>224</v>
      </c>
      <c r="F16" s="12">
        <f>D16</f>
        <v>29.03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</row>
    <row r="17" spans="1:72" s="61" customFormat="1" ht="15.75">
      <c r="A17" s="159" t="s">
        <v>273</v>
      </c>
      <c r="B17" s="160"/>
      <c r="C17" s="160"/>
      <c r="D17" s="160"/>
      <c r="E17" s="160"/>
      <c r="F17" s="161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</row>
    <row r="18" spans="1:72" s="61" customFormat="1" ht="15.75">
      <c r="A18" s="153" t="s">
        <v>274</v>
      </c>
      <c r="B18" s="154"/>
      <c r="C18" s="154"/>
      <c r="D18" s="154"/>
      <c r="E18" s="154"/>
      <c r="F18" s="1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</row>
    <row r="19" spans="1:72" s="67" customFormat="1" ht="15.75">
      <c r="A19" s="64"/>
      <c r="B19" s="52" t="s">
        <v>225</v>
      </c>
      <c r="C19" s="64"/>
      <c r="D19" s="64"/>
      <c r="E19" s="64"/>
      <c r="F19" s="64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</row>
    <row r="20" spans="1:72" s="60" customFormat="1" ht="15.75">
      <c r="A20" s="68">
        <f>A16+1</f>
        <v>4</v>
      </c>
      <c r="B20" s="69" t="s">
        <v>3</v>
      </c>
      <c r="C20" s="68" t="s">
        <v>162</v>
      </c>
      <c r="D20" s="70">
        <v>5.13</v>
      </c>
      <c r="E20" s="83" t="str">
        <f>Иностранцы!E20</f>
        <v>-</v>
      </c>
      <c r="F20" s="84">
        <f>D20</f>
        <v>5.13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</row>
    <row r="21" spans="1:72" s="60" customFormat="1" ht="15.75">
      <c r="A21" s="30">
        <f>A20+1</f>
        <v>5</v>
      </c>
      <c r="B21" s="11" t="s">
        <v>4</v>
      </c>
      <c r="C21" s="30" t="s">
        <v>162</v>
      </c>
      <c r="D21" s="70">
        <v>5.13</v>
      </c>
      <c r="E21" s="83" t="str">
        <f>Иностранцы!E21</f>
        <v>-</v>
      </c>
      <c r="F21" s="85">
        <f>D21</f>
        <v>5.13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</row>
    <row r="22" spans="1:72" s="60" customFormat="1" ht="15.75">
      <c r="A22" s="30">
        <f t="shared" ref="A22:A32" si="1">A21+1</f>
        <v>6</v>
      </c>
      <c r="B22" s="11" t="s">
        <v>5</v>
      </c>
      <c r="C22" s="30" t="s">
        <v>162</v>
      </c>
      <c r="D22" s="70">
        <v>5.57</v>
      </c>
      <c r="E22" s="83" t="str">
        <f>Иностранцы!E22</f>
        <v>-</v>
      </c>
      <c r="F22" s="85">
        <f>D22</f>
        <v>5.57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</row>
    <row r="23" spans="1:72" s="60" customFormat="1" ht="15.75">
      <c r="A23" s="30">
        <f t="shared" si="1"/>
        <v>7</v>
      </c>
      <c r="B23" s="11" t="s">
        <v>6</v>
      </c>
      <c r="C23" s="30" t="s">
        <v>162</v>
      </c>
      <c r="D23" s="70">
        <v>4.8600000000000003</v>
      </c>
      <c r="E23" s="83" t="str">
        <f>Иностранцы!E23</f>
        <v>-</v>
      </c>
      <c r="F23" s="85">
        <f>D23</f>
        <v>4.8600000000000003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</row>
    <row r="24" spans="1:72" s="60" customFormat="1" ht="15.75">
      <c r="A24" s="30">
        <f t="shared" si="1"/>
        <v>8</v>
      </c>
      <c r="B24" s="11" t="s">
        <v>7</v>
      </c>
      <c r="C24" s="30" t="s">
        <v>162</v>
      </c>
      <c r="D24" s="70">
        <v>4.87</v>
      </c>
      <c r="E24" s="83" t="str">
        <f>Иностранцы!E24</f>
        <v>-</v>
      </c>
      <c r="F24" s="85">
        <f>D24</f>
        <v>4.87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</row>
    <row r="25" spans="1:72" s="60" customFormat="1" ht="15.75">
      <c r="A25" s="30">
        <f t="shared" si="1"/>
        <v>9</v>
      </c>
      <c r="B25" s="11" t="s">
        <v>8</v>
      </c>
      <c r="C25" s="30" t="s">
        <v>162</v>
      </c>
      <c r="D25" s="12">
        <f>F25-E25</f>
        <v>5.67</v>
      </c>
      <c r="E25" s="83">
        <f>Иностранцы!E25</f>
        <v>1.52</v>
      </c>
      <c r="F25" s="85">
        <v>7.19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</row>
    <row r="26" spans="1:72" s="60" customFormat="1" ht="15.75">
      <c r="A26" s="30">
        <f t="shared" si="1"/>
        <v>10</v>
      </c>
      <c r="B26" s="11" t="s">
        <v>9</v>
      </c>
      <c r="C26" s="30" t="s">
        <v>162</v>
      </c>
      <c r="D26" s="12">
        <f>F26-E26</f>
        <v>6.4700000000000006</v>
      </c>
      <c r="E26" s="83">
        <f>Иностранцы!E26</f>
        <v>0.01</v>
      </c>
      <c r="F26" s="85">
        <v>6.48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</row>
    <row r="27" spans="1:72" s="60" customFormat="1" ht="15.75">
      <c r="A27" s="30">
        <f t="shared" si="1"/>
        <v>11</v>
      </c>
      <c r="B27" s="11" t="s">
        <v>165</v>
      </c>
      <c r="C27" s="30" t="s">
        <v>162</v>
      </c>
      <c r="D27" s="12">
        <v>6.47</v>
      </c>
      <c r="E27" s="83" t="str">
        <f>Иностранцы!E27</f>
        <v>-</v>
      </c>
      <c r="F27" s="85">
        <f>D27</f>
        <v>6.47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</row>
    <row r="28" spans="1:72" s="60" customFormat="1" ht="31.5">
      <c r="A28" s="30">
        <f t="shared" si="1"/>
        <v>12</v>
      </c>
      <c r="B28" s="11" t="s">
        <v>10</v>
      </c>
      <c r="C28" s="30" t="s">
        <v>162</v>
      </c>
      <c r="D28" s="12">
        <v>5.16</v>
      </c>
      <c r="E28" s="83" t="str">
        <f>Иностранцы!E28</f>
        <v>-</v>
      </c>
      <c r="F28" s="85">
        <f>D28</f>
        <v>5.16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</row>
    <row r="29" spans="1:72" s="60" customFormat="1" ht="16.5" customHeight="1">
      <c r="A29" s="30">
        <f t="shared" si="1"/>
        <v>13</v>
      </c>
      <c r="B29" s="11" t="s">
        <v>11</v>
      </c>
      <c r="C29" s="30" t="s">
        <v>162</v>
      </c>
      <c r="D29" s="12">
        <v>1.05</v>
      </c>
      <c r="E29" s="83" t="str">
        <f>Иностранцы!E29</f>
        <v>-</v>
      </c>
      <c r="F29" s="85">
        <f>D29</f>
        <v>1.05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</row>
    <row r="30" spans="1:72" s="60" customFormat="1" ht="15.75">
      <c r="A30" s="30"/>
      <c r="B30" s="32" t="s">
        <v>220</v>
      </c>
      <c r="C30" s="30"/>
      <c r="D30" s="30"/>
      <c r="E30" s="86"/>
      <c r="F30" s="8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</row>
    <row r="31" spans="1:72" s="60" customFormat="1" ht="15.75">
      <c r="A31" s="30">
        <f>A29+1</f>
        <v>14</v>
      </c>
      <c r="B31" s="11" t="s">
        <v>12</v>
      </c>
      <c r="C31" s="30" t="s">
        <v>162</v>
      </c>
      <c r="D31" s="12">
        <f>F31-E31</f>
        <v>17.8</v>
      </c>
      <c r="E31" s="83">
        <f>Иностранцы!E31</f>
        <v>0.05</v>
      </c>
      <c r="F31" s="85">
        <v>17.850000000000001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</row>
    <row r="32" spans="1:72" s="60" customFormat="1" ht="15.75">
      <c r="A32" s="30">
        <f t="shared" si="1"/>
        <v>15</v>
      </c>
      <c r="B32" s="11" t="s">
        <v>13</v>
      </c>
      <c r="C32" s="30" t="s">
        <v>162</v>
      </c>
      <c r="D32" s="12">
        <v>6.87</v>
      </c>
      <c r="E32" s="83" t="str">
        <f>Иностранцы!E32</f>
        <v>-</v>
      </c>
      <c r="F32" s="85">
        <f>D32</f>
        <v>6.87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</row>
    <row r="33" spans="1:72" s="61" customFormat="1" ht="15.75">
      <c r="A33" s="159" t="s">
        <v>298</v>
      </c>
      <c r="B33" s="160"/>
      <c r="C33" s="160"/>
      <c r="D33" s="160"/>
      <c r="E33" s="160"/>
      <c r="F33" s="161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</row>
    <row r="34" spans="1:72" s="61" customFormat="1" ht="15.75">
      <c r="A34" s="136"/>
      <c r="B34" s="137" t="s">
        <v>296</v>
      </c>
      <c r="C34" s="30"/>
      <c r="D34" s="30"/>
      <c r="E34" s="30"/>
      <c r="F34" s="30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</row>
    <row r="35" spans="1:72" s="61" customFormat="1" ht="15.75">
      <c r="A35" s="30">
        <f>A32+1</f>
        <v>16</v>
      </c>
      <c r="B35" s="10" t="s">
        <v>299</v>
      </c>
      <c r="C35" s="30" t="s">
        <v>311</v>
      </c>
      <c r="D35" s="13">
        <v>16.04</v>
      </c>
      <c r="E35" s="13" t="s">
        <v>224</v>
      </c>
      <c r="F35" s="13">
        <f>D35</f>
        <v>16.04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</row>
    <row r="36" spans="1:72" s="61" customFormat="1" ht="15.75">
      <c r="A36" s="30">
        <f>A35+1</f>
        <v>17</v>
      </c>
      <c r="B36" s="10" t="s">
        <v>300</v>
      </c>
      <c r="C36" s="30" t="s">
        <v>311</v>
      </c>
      <c r="D36" s="13">
        <v>16.04</v>
      </c>
      <c r="E36" s="13" t="s">
        <v>224</v>
      </c>
      <c r="F36" s="13">
        <f t="shared" ref="F36:F41" si="2">D36</f>
        <v>16.04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</row>
    <row r="37" spans="1:72" s="61" customFormat="1" ht="15.75">
      <c r="A37" s="30">
        <f t="shared" ref="A37:A44" si="3">A36+1</f>
        <v>18</v>
      </c>
      <c r="B37" s="10" t="s">
        <v>303</v>
      </c>
      <c r="C37" s="30" t="s">
        <v>311</v>
      </c>
      <c r="D37" s="13">
        <v>16.04</v>
      </c>
      <c r="E37" s="13" t="s">
        <v>224</v>
      </c>
      <c r="F37" s="13">
        <f t="shared" si="2"/>
        <v>16.04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</row>
    <row r="38" spans="1:72" s="61" customFormat="1" ht="15.75">
      <c r="A38" s="30">
        <f t="shared" si="3"/>
        <v>19</v>
      </c>
      <c r="B38" s="10" t="s">
        <v>304</v>
      </c>
      <c r="C38" s="30" t="s">
        <v>311</v>
      </c>
      <c r="D38" s="13">
        <v>16.04</v>
      </c>
      <c r="E38" s="13" t="s">
        <v>224</v>
      </c>
      <c r="F38" s="13">
        <f t="shared" si="2"/>
        <v>16.04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</row>
    <row r="39" spans="1:72" s="61" customFormat="1" ht="15.75">
      <c r="A39" s="30">
        <f t="shared" si="3"/>
        <v>20</v>
      </c>
      <c r="B39" s="10" t="s">
        <v>305</v>
      </c>
      <c r="C39" s="30" t="s">
        <v>311</v>
      </c>
      <c r="D39" s="13">
        <v>16.04</v>
      </c>
      <c r="E39" s="13" t="s">
        <v>224</v>
      </c>
      <c r="F39" s="13">
        <f t="shared" si="2"/>
        <v>16.04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</row>
    <row r="40" spans="1:72" s="61" customFormat="1" ht="15.75">
      <c r="A40" s="30">
        <f t="shared" si="3"/>
        <v>21</v>
      </c>
      <c r="B40" s="10" t="s">
        <v>306</v>
      </c>
      <c r="C40" s="30" t="s">
        <v>311</v>
      </c>
      <c r="D40" s="13">
        <v>16.04</v>
      </c>
      <c r="E40" s="13" t="s">
        <v>224</v>
      </c>
      <c r="F40" s="13">
        <f t="shared" si="2"/>
        <v>16.04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</row>
    <row r="41" spans="1:72" s="61" customFormat="1" ht="15.75">
      <c r="A41" s="30">
        <f t="shared" si="3"/>
        <v>22</v>
      </c>
      <c r="B41" s="10" t="s">
        <v>307</v>
      </c>
      <c r="C41" s="30" t="s">
        <v>311</v>
      </c>
      <c r="D41" s="13">
        <v>16.04</v>
      </c>
      <c r="E41" s="13" t="s">
        <v>224</v>
      </c>
      <c r="F41" s="13">
        <f t="shared" si="2"/>
        <v>16.04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</row>
    <row r="42" spans="1:72" s="61" customFormat="1" ht="15.75">
      <c r="A42" s="30">
        <f t="shared" si="3"/>
        <v>23</v>
      </c>
      <c r="B42" s="10" t="s">
        <v>308</v>
      </c>
      <c r="C42" s="30" t="s">
        <v>311</v>
      </c>
      <c r="D42" s="13">
        <f>F42-E42</f>
        <v>16.09</v>
      </c>
      <c r="E42" s="13">
        <f>'Вид на жит-во'!E41</f>
        <v>0.86</v>
      </c>
      <c r="F42" s="13">
        <v>16.95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</row>
    <row r="43" spans="1:72" s="61" customFormat="1" ht="15.75">
      <c r="A43" s="30">
        <f t="shared" si="3"/>
        <v>24</v>
      </c>
      <c r="B43" s="10" t="s">
        <v>309</v>
      </c>
      <c r="C43" s="30" t="s">
        <v>311</v>
      </c>
      <c r="D43" s="13">
        <f t="shared" ref="D43:D44" si="4">F43-E43</f>
        <v>16.09</v>
      </c>
      <c r="E43" s="13">
        <f>'Вид на жит-во'!E42</f>
        <v>0.82</v>
      </c>
      <c r="F43" s="13">
        <v>16.91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</row>
    <row r="44" spans="1:72" s="61" customFormat="1" ht="15.75">
      <c r="A44" s="30">
        <f t="shared" si="3"/>
        <v>25</v>
      </c>
      <c r="B44" s="10" t="s">
        <v>310</v>
      </c>
      <c r="C44" s="30" t="s">
        <v>311</v>
      </c>
      <c r="D44" s="13">
        <f t="shared" si="4"/>
        <v>16.04</v>
      </c>
      <c r="E44" s="13">
        <f>'Вид на жит-во'!E43</f>
        <v>0.09</v>
      </c>
      <c r="F44" s="13">
        <v>16.13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</row>
    <row r="45" spans="1:72" s="61" customFormat="1" ht="15.75">
      <c r="A45" s="30"/>
      <c r="B45" s="137" t="s">
        <v>297</v>
      </c>
      <c r="C45" s="30"/>
      <c r="D45" s="13"/>
      <c r="E45" s="13"/>
      <c r="F45" s="13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</row>
    <row r="46" spans="1:72" s="61" customFormat="1" ht="15.75">
      <c r="A46" s="30">
        <f>A44+1</f>
        <v>26</v>
      </c>
      <c r="B46" s="10" t="s">
        <v>299</v>
      </c>
      <c r="C46" s="30" t="s">
        <v>311</v>
      </c>
      <c r="D46" s="13">
        <v>11.75</v>
      </c>
      <c r="E46" s="13" t="s">
        <v>224</v>
      </c>
      <c r="F46" s="13">
        <v>11.75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</row>
    <row r="47" spans="1:72" s="61" customFormat="1" ht="15.75">
      <c r="A47" s="30">
        <f>A46+1</f>
        <v>27</v>
      </c>
      <c r="B47" s="10" t="s">
        <v>300</v>
      </c>
      <c r="C47" s="30" t="s">
        <v>311</v>
      </c>
      <c r="D47" s="13">
        <v>11.75</v>
      </c>
      <c r="E47" s="13" t="s">
        <v>224</v>
      </c>
      <c r="F47" s="13">
        <v>11.75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</row>
    <row r="48" spans="1:72" s="61" customFormat="1" ht="15.75">
      <c r="A48" s="30">
        <f t="shared" ref="A48:A55" si="5">A47+1</f>
        <v>28</v>
      </c>
      <c r="B48" s="10" t="s">
        <v>303</v>
      </c>
      <c r="C48" s="30" t="s">
        <v>311</v>
      </c>
      <c r="D48" s="13">
        <v>11.75</v>
      </c>
      <c r="E48" s="13" t="s">
        <v>224</v>
      </c>
      <c r="F48" s="13">
        <v>11.75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</row>
    <row r="49" spans="1:72" s="61" customFormat="1" ht="15.75">
      <c r="A49" s="30">
        <f t="shared" si="5"/>
        <v>29</v>
      </c>
      <c r="B49" s="10" t="s">
        <v>304</v>
      </c>
      <c r="C49" s="30" t="s">
        <v>311</v>
      </c>
      <c r="D49" s="13">
        <v>11.75</v>
      </c>
      <c r="E49" s="13" t="s">
        <v>224</v>
      </c>
      <c r="F49" s="13">
        <v>11.75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</row>
    <row r="50" spans="1:72" s="61" customFormat="1" ht="15.75">
      <c r="A50" s="30">
        <f t="shared" si="5"/>
        <v>30</v>
      </c>
      <c r="B50" s="10" t="s">
        <v>305</v>
      </c>
      <c r="C50" s="30" t="s">
        <v>311</v>
      </c>
      <c r="D50" s="13">
        <v>11.75</v>
      </c>
      <c r="E50" s="13" t="s">
        <v>224</v>
      </c>
      <c r="F50" s="13">
        <v>11.75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</row>
    <row r="51" spans="1:72" s="61" customFormat="1" ht="15.75">
      <c r="A51" s="30">
        <f t="shared" si="5"/>
        <v>31</v>
      </c>
      <c r="B51" s="10" t="s">
        <v>306</v>
      </c>
      <c r="C51" s="30" t="s">
        <v>311</v>
      </c>
      <c r="D51" s="13">
        <v>11.75</v>
      </c>
      <c r="E51" s="13" t="s">
        <v>224</v>
      </c>
      <c r="F51" s="13">
        <v>11.75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</row>
    <row r="52" spans="1:72" s="61" customFormat="1" ht="15.75">
      <c r="A52" s="30">
        <f t="shared" si="5"/>
        <v>32</v>
      </c>
      <c r="B52" s="10" t="s">
        <v>307</v>
      </c>
      <c r="C52" s="30" t="s">
        <v>311</v>
      </c>
      <c r="D52" s="13">
        <v>11.75</v>
      </c>
      <c r="E52" s="13" t="s">
        <v>224</v>
      </c>
      <c r="F52" s="13">
        <v>11.75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</row>
    <row r="53" spans="1:72" s="61" customFormat="1" ht="15.75">
      <c r="A53" s="30">
        <f t="shared" si="5"/>
        <v>33</v>
      </c>
      <c r="B53" s="10" t="s">
        <v>308</v>
      </c>
      <c r="C53" s="30" t="s">
        <v>311</v>
      </c>
      <c r="D53" s="13">
        <f>F53-E53</f>
        <v>11.81</v>
      </c>
      <c r="E53" s="13">
        <f>'Вид на жит-во'!E52</f>
        <v>0.86</v>
      </c>
      <c r="F53" s="13">
        <v>12.67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</row>
    <row r="54" spans="1:72" s="61" customFormat="1" ht="15.75">
      <c r="A54" s="30">
        <f t="shared" si="5"/>
        <v>34</v>
      </c>
      <c r="B54" s="10" t="s">
        <v>309</v>
      </c>
      <c r="C54" s="30" t="s">
        <v>311</v>
      </c>
      <c r="D54" s="13">
        <f t="shared" ref="D54:D55" si="6">F54-E54</f>
        <v>12</v>
      </c>
      <c r="E54" s="13">
        <f>'Вид на жит-во'!E53</f>
        <v>0.82</v>
      </c>
      <c r="F54" s="13">
        <v>12.82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</row>
    <row r="55" spans="1:72" s="61" customFormat="1" ht="15.75">
      <c r="A55" s="30">
        <f t="shared" si="5"/>
        <v>35</v>
      </c>
      <c r="B55" s="10" t="s">
        <v>310</v>
      </c>
      <c r="C55" s="30" t="s">
        <v>311</v>
      </c>
      <c r="D55" s="13">
        <f t="shared" si="6"/>
        <v>11.76</v>
      </c>
      <c r="E55" s="13">
        <f>'Вид на жит-во'!E54</f>
        <v>0.09</v>
      </c>
      <c r="F55" s="13">
        <v>11.85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</row>
    <row r="56" spans="1:72" s="61" customFormat="1" ht="15.75">
      <c r="A56" s="30"/>
      <c r="B56" s="137" t="s">
        <v>301</v>
      </c>
      <c r="C56" s="30"/>
      <c r="D56" s="13"/>
      <c r="E56" s="13"/>
      <c r="F56" s="13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</row>
    <row r="57" spans="1:72" s="61" customFormat="1" ht="15.75">
      <c r="A57" s="30">
        <f>A55+1</f>
        <v>36</v>
      </c>
      <c r="B57" s="10" t="s">
        <v>299</v>
      </c>
      <c r="C57" s="30" t="s">
        <v>311</v>
      </c>
      <c r="D57" s="13">
        <v>11.76</v>
      </c>
      <c r="E57" s="13" t="s">
        <v>224</v>
      </c>
      <c r="F57" s="13">
        <v>17.100000000000001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</row>
    <row r="58" spans="1:72" s="61" customFormat="1" ht="15.75">
      <c r="A58" s="30">
        <f>A57+1</f>
        <v>37</v>
      </c>
      <c r="B58" s="10" t="s">
        <v>300</v>
      </c>
      <c r="C58" s="30" t="s">
        <v>311</v>
      </c>
      <c r="D58" s="13">
        <v>11.76</v>
      </c>
      <c r="E58" s="13" t="s">
        <v>224</v>
      </c>
      <c r="F58" s="13">
        <v>17.100000000000001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</row>
    <row r="59" spans="1:72" s="61" customFormat="1" ht="15.75">
      <c r="A59" s="30">
        <f t="shared" ref="A59:A64" si="7">A58+1</f>
        <v>38</v>
      </c>
      <c r="B59" s="10" t="s">
        <v>303</v>
      </c>
      <c r="C59" s="30" t="s">
        <v>311</v>
      </c>
      <c r="D59" s="13">
        <v>11.76</v>
      </c>
      <c r="E59" s="13" t="s">
        <v>224</v>
      </c>
      <c r="F59" s="13">
        <v>17.100000000000001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</row>
    <row r="60" spans="1:72" s="61" customFormat="1" ht="15.75">
      <c r="A60" s="30">
        <f t="shared" si="7"/>
        <v>39</v>
      </c>
      <c r="B60" s="10" t="s">
        <v>312</v>
      </c>
      <c r="C60" s="30" t="s">
        <v>311</v>
      </c>
      <c r="D60" s="13">
        <v>11.76</v>
      </c>
      <c r="E60" s="13" t="s">
        <v>224</v>
      </c>
      <c r="F60" s="13">
        <v>17.100000000000001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</row>
    <row r="61" spans="1:72" s="61" customFormat="1" ht="15.75">
      <c r="A61" s="30">
        <f t="shared" si="7"/>
        <v>40</v>
      </c>
      <c r="B61" s="10" t="s">
        <v>307</v>
      </c>
      <c r="C61" s="30" t="s">
        <v>311</v>
      </c>
      <c r="D61" s="13">
        <v>11.76</v>
      </c>
      <c r="E61" s="13" t="s">
        <v>224</v>
      </c>
      <c r="F61" s="13">
        <v>17.100000000000001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</row>
    <row r="62" spans="1:72" s="61" customFormat="1" ht="15.75">
      <c r="A62" s="30">
        <f t="shared" si="7"/>
        <v>41</v>
      </c>
      <c r="B62" s="10" t="s">
        <v>308</v>
      </c>
      <c r="C62" s="30" t="s">
        <v>311</v>
      </c>
      <c r="D62" s="13">
        <f>F62-E62</f>
        <v>17.16</v>
      </c>
      <c r="E62" s="13">
        <f>'Вид на жит-во'!E61</f>
        <v>0.86</v>
      </c>
      <c r="F62" s="13">
        <v>18.02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</row>
    <row r="63" spans="1:72" s="61" customFormat="1" ht="15.75">
      <c r="A63" s="30">
        <f t="shared" si="7"/>
        <v>42</v>
      </c>
      <c r="B63" s="10" t="s">
        <v>309</v>
      </c>
      <c r="C63" s="30" t="s">
        <v>311</v>
      </c>
      <c r="D63" s="13">
        <f t="shared" ref="D63:D64" si="8">F63-E63</f>
        <v>17.16</v>
      </c>
      <c r="E63" s="13">
        <f>'Вид на жит-во'!E62</f>
        <v>0.82</v>
      </c>
      <c r="F63" s="13">
        <v>17.98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</row>
    <row r="64" spans="1:72" s="61" customFormat="1" ht="15.75">
      <c r="A64" s="30">
        <f t="shared" si="7"/>
        <v>43</v>
      </c>
      <c r="B64" s="10" t="s">
        <v>310</v>
      </c>
      <c r="C64" s="30" t="s">
        <v>311</v>
      </c>
      <c r="D64" s="13">
        <f t="shared" si="8"/>
        <v>17.11</v>
      </c>
      <c r="E64" s="13">
        <f>'Вид на жит-во'!E63</f>
        <v>0.09</v>
      </c>
      <c r="F64" s="13">
        <v>17.2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</row>
    <row r="65" spans="1:72" s="61" customFormat="1" ht="15.75">
      <c r="A65" s="30"/>
      <c r="B65" s="137" t="s">
        <v>302</v>
      </c>
      <c r="C65" s="30"/>
      <c r="D65" s="13"/>
      <c r="E65" s="13"/>
      <c r="F65" s="13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</row>
    <row r="66" spans="1:72" s="61" customFormat="1" ht="15.75">
      <c r="A66" s="30">
        <f>A64+1</f>
        <v>44</v>
      </c>
      <c r="B66" s="10" t="s">
        <v>299</v>
      </c>
      <c r="C66" s="30" t="s">
        <v>311</v>
      </c>
      <c r="D66" s="13">
        <v>12.72</v>
      </c>
      <c r="E66" s="13" t="s">
        <v>224</v>
      </c>
      <c r="F66" s="13">
        <v>12.72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</row>
    <row r="67" spans="1:72" s="61" customFormat="1" ht="15.75">
      <c r="A67" s="30">
        <f>A66+1</f>
        <v>45</v>
      </c>
      <c r="B67" s="10" t="s">
        <v>300</v>
      </c>
      <c r="C67" s="30" t="s">
        <v>311</v>
      </c>
      <c r="D67" s="13">
        <v>12.72</v>
      </c>
      <c r="E67" s="13" t="s">
        <v>224</v>
      </c>
      <c r="F67" s="13">
        <v>12.72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</row>
    <row r="68" spans="1:72" s="61" customFormat="1" ht="15.75">
      <c r="A68" s="30">
        <f t="shared" ref="A68:A73" si="9">A67+1</f>
        <v>46</v>
      </c>
      <c r="B68" s="10" t="s">
        <v>303</v>
      </c>
      <c r="C68" s="30" t="s">
        <v>311</v>
      </c>
      <c r="D68" s="13">
        <v>12.72</v>
      </c>
      <c r="E68" s="13" t="s">
        <v>224</v>
      </c>
      <c r="F68" s="13">
        <v>12.72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</row>
    <row r="69" spans="1:72" s="61" customFormat="1" ht="15.75">
      <c r="A69" s="30">
        <f t="shared" si="9"/>
        <v>47</v>
      </c>
      <c r="B69" s="10" t="s">
        <v>312</v>
      </c>
      <c r="C69" s="30" t="s">
        <v>311</v>
      </c>
      <c r="D69" s="13">
        <v>12.72</v>
      </c>
      <c r="E69" s="13" t="s">
        <v>224</v>
      </c>
      <c r="F69" s="13">
        <v>12.72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</row>
    <row r="70" spans="1:72" s="61" customFormat="1" ht="15.75">
      <c r="A70" s="30">
        <f t="shared" si="9"/>
        <v>48</v>
      </c>
      <c r="B70" s="10" t="s">
        <v>307</v>
      </c>
      <c r="C70" s="30" t="s">
        <v>311</v>
      </c>
      <c r="D70" s="13">
        <v>12.72</v>
      </c>
      <c r="E70" s="13" t="s">
        <v>224</v>
      </c>
      <c r="F70" s="13">
        <v>12.72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</row>
    <row r="71" spans="1:72" s="61" customFormat="1" ht="15.75">
      <c r="A71" s="30">
        <f t="shared" si="9"/>
        <v>49</v>
      </c>
      <c r="B71" s="10" t="s">
        <v>308</v>
      </c>
      <c r="C71" s="30" t="s">
        <v>311</v>
      </c>
      <c r="D71" s="13">
        <f>F71-E71</f>
        <v>12.88</v>
      </c>
      <c r="E71" s="13">
        <f>'Вид на жит-во'!E70</f>
        <v>0.86</v>
      </c>
      <c r="F71" s="13">
        <v>13.74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</row>
    <row r="72" spans="1:72" s="61" customFormat="1" ht="15.75">
      <c r="A72" s="30">
        <f t="shared" si="9"/>
        <v>50</v>
      </c>
      <c r="B72" s="10" t="s">
        <v>309</v>
      </c>
      <c r="C72" s="30" t="s">
        <v>311</v>
      </c>
      <c r="D72" s="13">
        <f t="shared" ref="D72:D73" si="10">F72-E72</f>
        <v>12.87</v>
      </c>
      <c r="E72" s="13">
        <f>'Вид на жит-во'!E71</f>
        <v>0.82</v>
      </c>
      <c r="F72" s="13">
        <v>13.69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</row>
    <row r="73" spans="1:72" s="61" customFormat="1" ht="15.75">
      <c r="A73" s="30">
        <f t="shared" si="9"/>
        <v>51</v>
      </c>
      <c r="B73" s="10" t="s">
        <v>310</v>
      </c>
      <c r="C73" s="30" t="s">
        <v>311</v>
      </c>
      <c r="D73" s="13">
        <f t="shared" si="10"/>
        <v>12.83</v>
      </c>
      <c r="E73" s="13">
        <f>'Вид на жит-во'!E72</f>
        <v>0.09</v>
      </c>
      <c r="F73" s="13">
        <v>12.92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</row>
    <row r="74" spans="1:72" s="61" customFormat="1" ht="15.75">
      <c r="A74" s="148" t="s">
        <v>14</v>
      </c>
      <c r="B74" s="148"/>
      <c r="C74" s="148"/>
      <c r="D74" s="148"/>
      <c r="E74" s="148"/>
      <c r="F74" s="148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</row>
    <row r="75" spans="1:72" s="61" customFormat="1" ht="15.75">
      <c r="A75" s="30"/>
      <c r="B75" s="32" t="s">
        <v>221</v>
      </c>
      <c r="C75" s="30"/>
      <c r="D75" s="12"/>
      <c r="E75" s="12"/>
      <c r="F75" s="12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</row>
    <row r="76" spans="1:72" s="60" customFormat="1" ht="15.75">
      <c r="A76" s="30">
        <f>A73+1</f>
        <v>52</v>
      </c>
      <c r="B76" s="10" t="s">
        <v>15</v>
      </c>
      <c r="C76" s="30" t="s">
        <v>163</v>
      </c>
      <c r="D76" s="12">
        <f>F76-E76</f>
        <v>2</v>
      </c>
      <c r="E76" s="12">
        <f>'Граждане РБ'!E35</f>
        <v>1.23</v>
      </c>
      <c r="F76" s="85">
        <v>3.23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</row>
    <row r="77" spans="1:72" s="55" customFormat="1" ht="31.5">
      <c r="A77" s="30">
        <f>A76+1</f>
        <v>53</v>
      </c>
      <c r="B77" s="11" t="s">
        <v>170</v>
      </c>
      <c r="C77" s="30" t="s">
        <v>163</v>
      </c>
      <c r="D77" s="12">
        <f t="shared" ref="D77:D85" si="11">F77-E77</f>
        <v>39.17</v>
      </c>
      <c r="E77" s="12">
        <f>'Вид на жит-во'!E76</f>
        <v>1.33</v>
      </c>
      <c r="F77" s="13">
        <v>40.5</v>
      </c>
    </row>
    <row r="78" spans="1:72" s="55" customFormat="1" ht="31.5">
      <c r="A78" s="30">
        <f>A77+1</f>
        <v>54</v>
      </c>
      <c r="B78" s="11" t="s">
        <v>168</v>
      </c>
      <c r="C78" s="30" t="s">
        <v>163</v>
      </c>
      <c r="D78" s="12">
        <f t="shared" si="11"/>
        <v>29.39</v>
      </c>
      <c r="E78" s="12">
        <f>'Вид на жит-во'!E77</f>
        <v>1.17</v>
      </c>
      <c r="F78" s="13">
        <v>30.56</v>
      </c>
    </row>
    <row r="79" spans="1:72" s="55" customFormat="1" ht="15.75">
      <c r="A79" s="30">
        <f>A78+1</f>
        <v>55</v>
      </c>
      <c r="B79" s="11" t="s">
        <v>169</v>
      </c>
      <c r="C79" s="30" t="s">
        <v>163</v>
      </c>
      <c r="D79" s="12">
        <f t="shared" si="11"/>
        <v>19.64</v>
      </c>
      <c r="E79" s="12">
        <f>'Вид на жит-во'!E78</f>
        <v>0.99</v>
      </c>
      <c r="F79" s="13">
        <v>20.63</v>
      </c>
    </row>
    <row r="80" spans="1:72" s="60" customFormat="1" ht="15.75">
      <c r="A80" s="30"/>
      <c r="B80" s="52" t="s">
        <v>237</v>
      </c>
      <c r="C80" s="30"/>
      <c r="D80" s="12"/>
      <c r="E80" s="12"/>
      <c r="F80" s="13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</row>
    <row r="81" spans="1:73" s="60" customFormat="1" ht="15.75">
      <c r="A81" s="30">
        <f>A79+1</f>
        <v>56</v>
      </c>
      <c r="B81" s="14" t="s">
        <v>17</v>
      </c>
      <c r="C81" s="31" t="s">
        <v>164</v>
      </c>
      <c r="D81" s="12">
        <f t="shared" si="11"/>
        <v>14.78</v>
      </c>
      <c r="E81" s="12">
        <f>'Граждане РБ'!E37</f>
        <v>1.81</v>
      </c>
      <c r="F81" s="13">
        <v>16.59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</row>
    <row r="82" spans="1:73" s="60" customFormat="1" ht="15.75">
      <c r="A82" s="30">
        <f>A81+1</f>
        <v>57</v>
      </c>
      <c r="B82" s="14" t="s">
        <v>18</v>
      </c>
      <c r="C82" s="31" t="s">
        <v>164</v>
      </c>
      <c r="D82" s="12">
        <f t="shared" si="11"/>
        <v>14.72</v>
      </c>
      <c r="E82" s="12">
        <f>'Граждане РБ'!E38</f>
        <v>0.99</v>
      </c>
      <c r="F82" s="13">
        <v>15.71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</row>
    <row r="83" spans="1:73" s="55" customFormat="1" ht="31.5">
      <c r="A83" s="30">
        <f>A82+1</f>
        <v>58</v>
      </c>
      <c r="B83" s="11" t="s">
        <v>239</v>
      </c>
      <c r="C83" s="31" t="s">
        <v>164</v>
      </c>
      <c r="D83" s="12">
        <f t="shared" si="11"/>
        <v>94.47</v>
      </c>
      <c r="E83" s="71">
        <f>'Граждане РБ'!E39</f>
        <v>21.42</v>
      </c>
      <c r="F83" s="13">
        <v>115.89</v>
      </c>
    </row>
    <row r="84" spans="1:73" s="55" customFormat="1" ht="31.5">
      <c r="A84" s="30">
        <f>A83+1</f>
        <v>59</v>
      </c>
      <c r="B84" s="11" t="s">
        <v>240</v>
      </c>
      <c r="C84" s="31" t="s">
        <v>164</v>
      </c>
      <c r="D84" s="12">
        <f t="shared" si="11"/>
        <v>98.399999999999991</v>
      </c>
      <c r="E84" s="71">
        <f>'Граждане РБ'!E40</f>
        <v>21.42</v>
      </c>
      <c r="F84" s="13">
        <v>119.82</v>
      </c>
    </row>
    <row r="85" spans="1:73" s="55" customFormat="1" ht="31.5">
      <c r="A85" s="30">
        <f>A84+1</f>
        <v>60</v>
      </c>
      <c r="B85" s="11" t="s">
        <v>16</v>
      </c>
      <c r="C85" s="31" t="s">
        <v>164</v>
      </c>
      <c r="D85" s="12">
        <f t="shared" si="11"/>
        <v>102.45</v>
      </c>
      <c r="E85" s="71">
        <f>'Граждане РБ'!E41</f>
        <v>21.42</v>
      </c>
      <c r="F85" s="13">
        <v>123.87</v>
      </c>
    </row>
    <row r="86" spans="1:73" s="61" customFormat="1" ht="15.75">
      <c r="A86" s="175" t="s">
        <v>19</v>
      </c>
      <c r="B86" s="175"/>
      <c r="C86" s="175"/>
      <c r="D86" s="175"/>
      <c r="E86" s="175"/>
      <c r="F86" s="17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</row>
    <row r="87" spans="1:73" s="61" customFormat="1" ht="15.75">
      <c r="A87" s="21"/>
      <c r="B87" s="32" t="s">
        <v>217</v>
      </c>
      <c r="C87" s="30"/>
      <c r="D87" s="12"/>
      <c r="E87" s="12"/>
      <c r="F87" s="12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</row>
    <row r="88" spans="1:73" s="60" customFormat="1" ht="15.75">
      <c r="A88" s="21">
        <f>A85+1</f>
        <v>61</v>
      </c>
      <c r="B88" s="10" t="s">
        <v>20</v>
      </c>
      <c r="C88" s="30" t="s">
        <v>163</v>
      </c>
      <c r="D88" s="13">
        <f>F88-E88</f>
        <v>19.489999999999998</v>
      </c>
      <c r="E88" s="12">
        <f>'Вид на жит-во'!E87</f>
        <v>0.01</v>
      </c>
      <c r="F88" s="85">
        <v>19.5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</row>
    <row r="89" spans="1:73" s="60" customFormat="1" ht="31.5">
      <c r="A89" s="30">
        <f t="shared" ref="A89:A91" si="12">A88+1</f>
        <v>62</v>
      </c>
      <c r="B89" s="14" t="s">
        <v>22</v>
      </c>
      <c r="C89" s="30" t="s">
        <v>163</v>
      </c>
      <c r="D89" s="13">
        <f t="shared" ref="D89:D90" si="13">F89-E89</f>
        <v>9.81</v>
      </c>
      <c r="E89" s="12">
        <f>'Вид на жит-во'!E88</f>
        <v>0.82</v>
      </c>
      <c r="F89" s="85">
        <v>10.63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</row>
    <row r="90" spans="1:73" s="60" customFormat="1" ht="15.75">
      <c r="A90" s="30">
        <f t="shared" si="12"/>
        <v>63</v>
      </c>
      <c r="B90" s="10" t="s">
        <v>21</v>
      </c>
      <c r="C90" s="30" t="s">
        <v>163</v>
      </c>
      <c r="D90" s="13">
        <f t="shared" si="13"/>
        <v>14.64</v>
      </c>
      <c r="E90" s="12">
        <f>'Вид на жит-во'!E89</f>
        <v>0.01</v>
      </c>
      <c r="F90" s="85">
        <v>14.65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</row>
    <row r="91" spans="1:73" s="60" customFormat="1" ht="15.75">
      <c r="A91" s="30">
        <f t="shared" si="12"/>
        <v>64</v>
      </c>
      <c r="B91" s="14" t="s">
        <v>23</v>
      </c>
      <c r="C91" s="30" t="s">
        <v>163</v>
      </c>
      <c r="D91" s="12">
        <v>19.5</v>
      </c>
      <c r="E91" s="12" t="str">
        <f>'Вид на жит-во'!E90</f>
        <v>-</v>
      </c>
      <c r="F91" s="85">
        <f>D91</f>
        <v>19.5</v>
      </c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</row>
    <row r="92" spans="1:73" s="61" customFormat="1" ht="15.75">
      <c r="A92" s="163" t="s">
        <v>24</v>
      </c>
      <c r="B92" s="163"/>
      <c r="C92" s="163"/>
      <c r="D92" s="163"/>
      <c r="E92" s="163"/>
      <c r="F92" s="163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</row>
    <row r="93" spans="1:73" s="61" customFormat="1" ht="15.75">
      <c r="A93" s="87"/>
      <c r="B93" s="32" t="s">
        <v>217</v>
      </c>
      <c r="C93" s="30"/>
      <c r="D93" s="12"/>
      <c r="E93" s="12"/>
      <c r="F93" s="12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</row>
    <row r="94" spans="1:73" s="60" customFormat="1" ht="15.75">
      <c r="A94" s="87">
        <f>A91+1</f>
        <v>65</v>
      </c>
      <c r="B94" s="10" t="s">
        <v>25</v>
      </c>
      <c r="C94" s="30" t="s">
        <v>163</v>
      </c>
      <c r="D94" s="12">
        <f>F94-E94</f>
        <v>5.83</v>
      </c>
      <c r="E94" s="12">
        <f>'Вид на жит-во'!E93</f>
        <v>0.18</v>
      </c>
      <c r="F94" s="85">
        <v>6.01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</row>
    <row r="95" spans="1:73" s="60" customFormat="1" ht="15.75">
      <c r="A95" s="30">
        <f>A94+1</f>
        <v>66</v>
      </c>
      <c r="B95" s="10" t="s">
        <v>26</v>
      </c>
      <c r="C95" s="30" t="s">
        <v>163</v>
      </c>
      <c r="D95" s="12">
        <f>F95-E95</f>
        <v>15.670000000000002</v>
      </c>
      <c r="E95" s="12">
        <f>'Вид на жит-во'!E94</f>
        <v>2</v>
      </c>
      <c r="F95" s="85">
        <v>17.670000000000002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</row>
    <row r="96" spans="1:73" s="59" customFormat="1" ht="16.5" customHeight="1">
      <c r="A96" s="30">
        <f>A95+1</f>
        <v>67</v>
      </c>
      <c r="B96" s="14" t="s">
        <v>27</v>
      </c>
      <c r="C96" s="30" t="s">
        <v>163</v>
      </c>
      <c r="D96" s="12">
        <v>7.78</v>
      </c>
      <c r="E96" s="12" t="str">
        <f>'Вид на жит-во'!E95</f>
        <v>-</v>
      </c>
      <c r="F96" s="85">
        <f>D96</f>
        <v>7.78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60"/>
    </row>
    <row r="97" spans="1:73" s="59" customFormat="1" ht="15.75">
      <c r="A97" s="30">
        <f>A96+1</f>
        <v>68</v>
      </c>
      <c r="B97" s="14" t="s">
        <v>28</v>
      </c>
      <c r="C97" s="30" t="s">
        <v>163</v>
      </c>
      <c r="D97" s="12">
        <f>F97-E97</f>
        <v>14.69</v>
      </c>
      <c r="E97" s="12">
        <f>'Вид на жит-во'!E96</f>
        <v>0.98</v>
      </c>
      <c r="F97" s="85">
        <v>15.67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60"/>
    </row>
    <row r="98" spans="1:73" s="59" customFormat="1" ht="15.75">
      <c r="A98" s="30">
        <f>A97+1</f>
        <v>69</v>
      </c>
      <c r="B98" s="14" t="s">
        <v>29</v>
      </c>
      <c r="C98" s="30" t="s">
        <v>163</v>
      </c>
      <c r="D98" s="12">
        <f>F98-E98</f>
        <v>9.82</v>
      </c>
      <c r="E98" s="12">
        <f>'Вид на жит-во'!E97</f>
        <v>0.9</v>
      </c>
      <c r="F98" s="85">
        <v>10.72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60"/>
    </row>
    <row r="99" spans="1:73" s="60" customFormat="1" ht="15.75">
      <c r="A99" s="176" t="s">
        <v>197</v>
      </c>
      <c r="B99" s="176"/>
      <c r="C99" s="176"/>
      <c r="D99" s="176"/>
      <c r="E99" s="176"/>
      <c r="F99" s="176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</row>
    <row r="100" spans="1:73" s="60" customFormat="1" ht="15.75">
      <c r="A100" s="30"/>
      <c r="B100" s="32" t="s">
        <v>217</v>
      </c>
      <c r="C100" s="30"/>
      <c r="D100" s="12"/>
      <c r="E100" s="13"/>
      <c r="F100" s="12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</row>
    <row r="101" spans="1:73" s="60" customFormat="1" ht="15.75">
      <c r="A101" s="30">
        <f>A98+1</f>
        <v>70</v>
      </c>
      <c r="B101" s="14" t="s">
        <v>198</v>
      </c>
      <c r="C101" s="31" t="s">
        <v>163</v>
      </c>
      <c r="D101" s="12">
        <f>F101-E101</f>
        <v>11.37</v>
      </c>
      <c r="E101" s="13">
        <f>'Вид на жит-во'!E100</f>
        <v>3.31</v>
      </c>
      <c r="F101" s="12">
        <v>14.68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</row>
    <row r="102" spans="1:73" s="60" customFormat="1" ht="15.75">
      <c r="A102" s="30">
        <f t="shared" ref="A102:A111" si="14">A101+1</f>
        <v>71</v>
      </c>
      <c r="B102" s="14" t="s">
        <v>199</v>
      </c>
      <c r="C102" s="31" t="s">
        <v>163</v>
      </c>
      <c r="D102" s="12">
        <f t="shared" ref="D102:D113" si="15">F102-E102</f>
        <v>15.96</v>
      </c>
      <c r="E102" s="13">
        <f>'Вид на жит-во'!E101</f>
        <v>3.05</v>
      </c>
      <c r="F102" s="12">
        <v>19.010000000000002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</row>
    <row r="103" spans="1:73" s="60" customFormat="1" ht="15.75">
      <c r="A103" s="30">
        <f t="shared" si="14"/>
        <v>72</v>
      </c>
      <c r="B103" s="14" t="s">
        <v>200</v>
      </c>
      <c r="C103" s="31" t="s">
        <v>163</v>
      </c>
      <c r="D103" s="12">
        <f t="shared" si="15"/>
        <v>22.48</v>
      </c>
      <c r="E103" s="13">
        <f>'Вид на жит-во'!E102</f>
        <v>3.22</v>
      </c>
      <c r="F103" s="12">
        <v>25.7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</row>
    <row r="104" spans="1:73" s="60" customFormat="1" ht="15.75">
      <c r="A104" s="30">
        <f t="shared" si="14"/>
        <v>73</v>
      </c>
      <c r="B104" s="14" t="s">
        <v>201</v>
      </c>
      <c r="C104" s="31" t="s">
        <v>163</v>
      </c>
      <c r="D104" s="12">
        <f t="shared" si="15"/>
        <v>22.48</v>
      </c>
      <c r="E104" s="13">
        <f>'Вид на жит-во'!E103</f>
        <v>3.34</v>
      </c>
      <c r="F104" s="12">
        <v>25.82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</row>
    <row r="105" spans="1:73" s="60" customFormat="1" ht="15.75">
      <c r="A105" s="30"/>
      <c r="B105" s="20" t="s">
        <v>218</v>
      </c>
      <c r="C105" s="31"/>
      <c r="D105" s="12"/>
      <c r="E105" s="13"/>
      <c r="F105" s="12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</row>
    <row r="106" spans="1:73" s="60" customFormat="1" ht="31.5">
      <c r="A106" s="30">
        <f>A104+1</f>
        <v>74</v>
      </c>
      <c r="B106" s="14" t="s">
        <v>232</v>
      </c>
      <c r="C106" s="31" t="s">
        <v>164</v>
      </c>
      <c r="D106" s="12">
        <f t="shared" si="15"/>
        <v>35.489999999999995</v>
      </c>
      <c r="E106" s="13">
        <f>'Вид на жит-во'!E105</f>
        <v>2.34</v>
      </c>
      <c r="F106" s="12">
        <v>37.83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</row>
    <row r="107" spans="1:73" s="60" customFormat="1" ht="16.5" customHeight="1">
      <c r="A107" s="30">
        <f t="shared" si="14"/>
        <v>75</v>
      </c>
      <c r="B107" s="14" t="s">
        <v>233</v>
      </c>
      <c r="C107" s="31" t="s">
        <v>164</v>
      </c>
      <c r="D107" s="12">
        <f t="shared" si="15"/>
        <v>51.64</v>
      </c>
      <c r="E107" s="13">
        <f>'Вид на жит-во'!E106</f>
        <v>2.5099999999999998</v>
      </c>
      <c r="F107" s="12">
        <v>54.15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</row>
    <row r="108" spans="1:73" s="60" customFormat="1" ht="31.5">
      <c r="A108" s="30">
        <f t="shared" si="14"/>
        <v>76</v>
      </c>
      <c r="B108" s="14" t="s">
        <v>204</v>
      </c>
      <c r="C108" s="31" t="s">
        <v>164</v>
      </c>
      <c r="D108" s="12">
        <f t="shared" si="15"/>
        <v>51.64</v>
      </c>
      <c r="E108" s="13">
        <f>'Вид на жит-во'!E107</f>
        <v>2.5099999999999998</v>
      </c>
      <c r="F108" s="12">
        <v>54.15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</row>
    <row r="109" spans="1:73" s="60" customFormat="1" ht="15.75">
      <c r="A109" s="30">
        <f t="shared" si="14"/>
        <v>77</v>
      </c>
      <c r="B109" s="14" t="s">
        <v>205</v>
      </c>
      <c r="C109" s="31" t="s">
        <v>164</v>
      </c>
      <c r="D109" s="12">
        <f t="shared" si="15"/>
        <v>35.510000000000005</v>
      </c>
      <c r="E109" s="13">
        <f>'Вид на жит-во'!E108</f>
        <v>2.5099999999999998</v>
      </c>
      <c r="F109" s="12">
        <v>38.020000000000003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</row>
    <row r="110" spans="1:73" s="60" customFormat="1" ht="31.5">
      <c r="A110" s="30">
        <f t="shared" si="14"/>
        <v>78</v>
      </c>
      <c r="B110" s="14" t="s">
        <v>206</v>
      </c>
      <c r="C110" s="31" t="s">
        <v>164</v>
      </c>
      <c r="D110" s="12">
        <f t="shared" si="15"/>
        <v>35.440000000000005</v>
      </c>
      <c r="E110" s="13">
        <f>'Вид на жит-во'!E109</f>
        <v>1.73</v>
      </c>
      <c r="F110" s="12">
        <v>37.17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</row>
    <row r="111" spans="1:73" s="60" customFormat="1" ht="15.75">
      <c r="A111" s="30">
        <f t="shared" si="14"/>
        <v>79</v>
      </c>
      <c r="B111" s="14" t="s">
        <v>207</v>
      </c>
      <c r="C111" s="31" t="s">
        <v>164</v>
      </c>
      <c r="D111" s="12">
        <f t="shared" si="15"/>
        <v>35.489999999999995</v>
      </c>
      <c r="E111" s="13">
        <f>'Вид на жит-во'!E110</f>
        <v>2.2400000000000002</v>
      </c>
      <c r="F111" s="12">
        <v>37.729999999999997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</row>
    <row r="112" spans="1:73" s="59" customFormat="1" ht="31.5">
      <c r="A112" s="179">
        <f>A111+1</f>
        <v>80</v>
      </c>
      <c r="B112" s="48" t="s">
        <v>234</v>
      </c>
      <c r="C112" s="49" t="s">
        <v>164</v>
      </c>
      <c r="D112" s="12">
        <f t="shared" si="15"/>
        <v>15.259999999999998</v>
      </c>
      <c r="E112" s="13">
        <f>'Вид на жит-во'!E111</f>
        <v>2.73</v>
      </c>
      <c r="F112" s="12">
        <v>17.989999999999998</v>
      </c>
      <c r="G112" s="54"/>
      <c r="H112" s="54"/>
      <c r="I112" s="54"/>
      <c r="J112" s="54"/>
      <c r="K112" s="54"/>
      <c r="L112" s="54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60"/>
    </row>
    <row r="113" spans="1:78" s="59" customFormat="1" ht="48.75" customHeight="1">
      <c r="A113" s="180"/>
      <c r="B113" s="48" t="s">
        <v>235</v>
      </c>
      <c r="C113" s="49" t="s">
        <v>166</v>
      </c>
      <c r="D113" s="12">
        <f t="shared" si="15"/>
        <v>40.29</v>
      </c>
      <c r="E113" s="13">
        <f>'Вид на жит-во'!E112</f>
        <v>7.97</v>
      </c>
      <c r="F113" s="12">
        <v>48.26</v>
      </c>
      <c r="G113" s="54" t="s">
        <v>256</v>
      </c>
      <c r="H113" s="54"/>
      <c r="I113" s="54"/>
      <c r="J113" s="54"/>
      <c r="K113" s="54"/>
      <c r="L113" s="54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60"/>
    </row>
    <row r="114" spans="1:78" s="59" customFormat="1" ht="15.75">
      <c r="A114" s="49"/>
      <c r="B114" s="48" t="s">
        <v>236</v>
      </c>
      <c r="C114" s="48"/>
      <c r="D114" s="12">
        <f>D112+D113</f>
        <v>55.55</v>
      </c>
      <c r="E114" s="12">
        <f t="shared" ref="E114:F114" si="16">E112+E113</f>
        <v>10.7</v>
      </c>
      <c r="F114" s="12">
        <f t="shared" si="16"/>
        <v>66.25</v>
      </c>
      <c r="G114" s="54"/>
      <c r="H114" s="54"/>
      <c r="I114" s="54"/>
      <c r="J114" s="54"/>
      <c r="K114" s="54"/>
      <c r="L114" s="54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60"/>
    </row>
    <row r="115" spans="1:78" s="67" customFormat="1" ht="15.75">
      <c r="A115" s="176" t="s">
        <v>30</v>
      </c>
      <c r="B115" s="176"/>
      <c r="C115" s="176"/>
      <c r="D115" s="176"/>
      <c r="E115" s="176"/>
      <c r="F115" s="176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61"/>
    </row>
    <row r="116" spans="1:78" s="60" customFormat="1" ht="16.5" customHeight="1">
      <c r="A116" s="30">
        <f>A112+1</f>
        <v>81</v>
      </c>
      <c r="B116" s="11" t="s">
        <v>31</v>
      </c>
      <c r="C116" s="30" t="s">
        <v>166</v>
      </c>
      <c r="D116" s="12">
        <f>F116-E116</f>
        <v>9.2100000000000009</v>
      </c>
      <c r="E116" s="12">
        <f>'Граждане РБ'!E58</f>
        <v>0.03</v>
      </c>
      <c r="F116" s="85">
        <v>9.24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V116" s="59"/>
      <c r="BW116" s="59"/>
      <c r="BX116" s="59"/>
      <c r="BY116" s="59"/>
      <c r="BZ116" s="59"/>
    </row>
    <row r="117" spans="1:78" s="60" customFormat="1" ht="16.5" customHeight="1">
      <c r="A117" s="30">
        <f>A116+1</f>
        <v>82</v>
      </c>
      <c r="B117" s="11" t="s">
        <v>32</v>
      </c>
      <c r="C117" s="30" t="s">
        <v>166</v>
      </c>
      <c r="D117" s="12">
        <f t="shared" ref="D117:D144" si="17">F117-E117</f>
        <v>13.82</v>
      </c>
      <c r="E117" s="12">
        <f>'Граждане РБ'!E59</f>
        <v>0.03</v>
      </c>
      <c r="F117" s="85">
        <v>13.85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V117" s="59"/>
      <c r="BW117" s="59"/>
      <c r="BX117" s="59"/>
      <c r="BY117" s="59"/>
      <c r="BZ117" s="59"/>
    </row>
    <row r="118" spans="1:78" s="60" customFormat="1" ht="15.75">
      <c r="A118" s="30">
        <f>A117+1</f>
        <v>83</v>
      </c>
      <c r="B118" s="11" t="s">
        <v>33</v>
      </c>
      <c r="C118" s="30" t="s">
        <v>166</v>
      </c>
      <c r="D118" s="12">
        <f t="shared" si="17"/>
        <v>9.2100000000000009</v>
      </c>
      <c r="E118" s="12">
        <f>'Граждане РБ'!E60</f>
        <v>0.03</v>
      </c>
      <c r="F118" s="85">
        <v>9.24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</row>
    <row r="119" spans="1:78" s="60" customFormat="1" ht="15.75">
      <c r="A119" s="30">
        <f t="shared" ref="A119:A145" si="18">A118+1</f>
        <v>84</v>
      </c>
      <c r="B119" s="11" t="s">
        <v>34</v>
      </c>
      <c r="C119" s="30" t="s">
        <v>166</v>
      </c>
      <c r="D119" s="12">
        <f t="shared" si="17"/>
        <v>13.82</v>
      </c>
      <c r="E119" s="12">
        <f>'Граждане РБ'!E61</f>
        <v>0.03</v>
      </c>
      <c r="F119" s="85">
        <v>13.85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</row>
    <row r="120" spans="1:78" s="60" customFormat="1" ht="17.25" customHeight="1">
      <c r="A120" s="30">
        <f t="shared" si="18"/>
        <v>85</v>
      </c>
      <c r="B120" s="11" t="s">
        <v>35</v>
      </c>
      <c r="C120" s="30" t="s">
        <v>166</v>
      </c>
      <c r="D120" s="12">
        <f t="shared" si="17"/>
        <v>9.2100000000000009</v>
      </c>
      <c r="E120" s="12">
        <f>'Граждане РБ'!E62</f>
        <v>0.03</v>
      </c>
      <c r="F120" s="85">
        <v>9.24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</row>
    <row r="121" spans="1:78" s="60" customFormat="1" ht="31.5">
      <c r="A121" s="30">
        <f t="shared" si="18"/>
        <v>86</v>
      </c>
      <c r="B121" s="11" t="s">
        <v>36</v>
      </c>
      <c r="C121" s="30" t="s">
        <v>166</v>
      </c>
      <c r="D121" s="12">
        <f t="shared" si="17"/>
        <v>18.36</v>
      </c>
      <c r="E121" s="12">
        <f>'Граждане РБ'!E63</f>
        <v>0.03</v>
      </c>
      <c r="F121" s="85">
        <v>18.39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</row>
    <row r="122" spans="1:78" s="60" customFormat="1" ht="15.75">
      <c r="A122" s="30">
        <f t="shared" si="18"/>
        <v>87</v>
      </c>
      <c r="B122" s="11" t="s">
        <v>37</v>
      </c>
      <c r="C122" s="30" t="s">
        <v>166</v>
      </c>
      <c r="D122" s="12">
        <f t="shared" si="17"/>
        <v>27.56</v>
      </c>
      <c r="E122" s="12">
        <f>'Граждане РБ'!E64</f>
        <v>0.03</v>
      </c>
      <c r="F122" s="85">
        <v>27.59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</row>
    <row r="123" spans="1:78" s="60" customFormat="1" ht="15.75">
      <c r="A123" s="30">
        <f t="shared" si="18"/>
        <v>88</v>
      </c>
      <c r="B123" s="11" t="s">
        <v>38</v>
      </c>
      <c r="C123" s="30" t="s">
        <v>166</v>
      </c>
      <c r="D123" s="12">
        <f t="shared" si="17"/>
        <v>32.14</v>
      </c>
      <c r="E123" s="12">
        <f>'Граждане РБ'!E65</f>
        <v>0.03</v>
      </c>
      <c r="F123" s="85">
        <v>32.17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</row>
    <row r="124" spans="1:78" s="60" customFormat="1" ht="15.75">
      <c r="A124" s="30">
        <f t="shared" si="18"/>
        <v>89</v>
      </c>
      <c r="B124" s="11" t="s">
        <v>39</v>
      </c>
      <c r="C124" s="30" t="s">
        <v>166</v>
      </c>
      <c r="D124" s="12">
        <f t="shared" si="17"/>
        <v>45.81</v>
      </c>
      <c r="E124" s="12">
        <f>'Граждане РБ'!E66</f>
        <v>0.03</v>
      </c>
      <c r="F124" s="85">
        <v>45.84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</row>
    <row r="125" spans="1:78" s="60" customFormat="1" ht="15.75">
      <c r="A125" s="30">
        <f t="shared" si="18"/>
        <v>90</v>
      </c>
      <c r="B125" s="11" t="s">
        <v>40</v>
      </c>
      <c r="C125" s="30" t="s">
        <v>166</v>
      </c>
      <c r="D125" s="12">
        <f t="shared" si="17"/>
        <v>36.659999999999997</v>
      </c>
      <c r="E125" s="12">
        <f>'Граждане РБ'!E67</f>
        <v>0.03</v>
      </c>
      <c r="F125" s="85">
        <v>36.69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</row>
    <row r="126" spans="1:78" s="60" customFormat="1" ht="15.75">
      <c r="A126" s="30">
        <f t="shared" si="18"/>
        <v>91</v>
      </c>
      <c r="B126" s="11" t="s">
        <v>41</v>
      </c>
      <c r="C126" s="30" t="s">
        <v>166</v>
      </c>
      <c r="D126" s="12">
        <f t="shared" si="17"/>
        <v>9.2100000000000009</v>
      </c>
      <c r="E126" s="12">
        <f>'Граждане РБ'!E68</f>
        <v>0.03</v>
      </c>
      <c r="F126" s="85">
        <v>9.24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</row>
    <row r="127" spans="1:78" s="60" customFormat="1" ht="15.75">
      <c r="A127" s="30">
        <f t="shared" si="18"/>
        <v>92</v>
      </c>
      <c r="B127" s="11" t="s">
        <v>42</v>
      </c>
      <c r="C127" s="30" t="s">
        <v>166</v>
      </c>
      <c r="D127" s="12">
        <f t="shared" si="17"/>
        <v>13.82</v>
      </c>
      <c r="E127" s="12">
        <f>'Граждане РБ'!E69</f>
        <v>0.03</v>
      </c>
      <c r="F127" s="85">
        <v>13.85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</row>
    <row r="128" spans="1:78" s="60" customFormat="1" ht="31.5">
      <c r="A128" s="30">
        <f t="shared" si="18"/>
        <v>93</v>
      </c>
      <c r="B128" s="11" t="s">
        <v>43</v>
      </c>
      <c r="C128" s="30" t="s">
        <v>166</v>
      </c>
      <c r="D128" s="12">
        <f t="shared" si="17"/>
        <v>9.2100000000000009</v>
      </c>
      <c r="E128" s="12">
        <f>'Граждане РБ'!E70</f>
        <v>0.03</v>
      </c>
      <c r="F128" s="85">
        <v>9.24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</row>
    <row r="129" spans="1:72" s="60" customFormat="1" ht="31.5">
      <c r="A129" s="30">
        <f t="shared" si="18"/>
        <v>94</v>
      </c>
      <c r="B129" s="11" t="s">
        <v>44</v>
      </c>
      <c r="C129" s="30" t="s">
        <v>166</v>
      </c>
      <c r="D129" s="12">
        <f t="shared" si="17"/>
        <v>13.82</v>
      </c>
      <c r="E129" s="12">
        <f>'Граждане РБ'!E71</f>
        <v>0.03</v>
      </c>
      <c r="F129" s="85">
        <v>13.85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</row>
    <row r="130" spans="1:72" s="60" customFormat="1" ht="15.75">
      <c r="A130" s="30">
        <f t="shared" si="18"/>
        <v>95</v>
      </c>
      <c r="B130" s="15" t="s">
        <v>45</v>
      </c>
      <c r="C130" s="30" t="s">
        <v>166</v>
      </c>
      <c r="D130" s="12">
        <f t="shared" si="17"/>
        <v>9.2100000000000009</v>
      </c>
      <c r="E130" s="12">
        <f>'Граждане РБ'!E72</f>
        <v>0.03</v>
      </c>
      <c r="F130" s="85">
        <v>9.24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</row>
    <row r="131" spans="1:72" s="60" customFormat="1" ht="15.75">
      <c r="A131" s="30">
        <f t="shared" si="18"/>
        <v>96</v>
      </c>
      <c r="B131" s="15" t="s">
        <v>46</v>
      </c>
      <c r="C131" s="30" t="s">
        <v>166</v>
      </c>
      <c r="D131" s="12">
        <f t="shared" si="17"/>
        <v>13.82</v>
      </c>
      <c r="E131" s="12">
        <f>'Граждане РБ'!E73</f>
        <v>0.03</v>
      </c>
      <c r="F131" s="85">
        <v>13.85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</row>
    <row r="132" spans="1:72" s="60" customFormat="1" ht="15.75">
      <c r="A132" s="30">
        <f t="shared" si="18"/>
        <v>97</v>
      </c>
      <c r="B132" s="15" t="s">
        <v>47</v>
      </c>
      <c r="C132" s="30" t="s">
        <v>166</v>
      </c>
      <c r="D132" s="12">
        <f t="shared" si="17"/>
        <v>9.2100000000000009</v>
      </c>
      <c r="E132" s="12">
        <f>'Граждане РБ'!E74</f>
        <v>0.03</v>
      </c>
      <c r="F132" s="85">
        <v>9.24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</row>
    <row r="133" spans="1:72" s="60" customFormat="1" ht="15.75">
      <c r="A133" s="30">
        <f t="shared" si="18"/>
        <v>98</v>
      </c>
      <c r="B133" s="15" t="s">
        <v>48</v>
      </c>
      <c r="C133" s="30" t="s">
        <v>166</v>
      </c>
      <c r="D133" s="12">
        <f t="shared" si="17"/>
        <v>13.82</v>
      </c>
      <c r="E133" s="12">
        <f>'Граждане РБ'!E75</f>
        <v>0.03</v>
      </c>
      <c r="F133" s="85">
        <v>13.85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</row>
    <row r="134" spans="1:72" s="60" customFormat="1" ht="15.75">
      <c r="A134" s="30">
        <f t="shared" si="18"/>
        <v>99</v>
      </c>
      <c r="B134" s="15" t="s">
        <v>49</v>
      </c>
      <c r="C134" s="30" t="s">
        <v>166</v>
      </c>
      <c r="D134" s="12">
        <f t="shared" si="17"/>
        <v>13.82</v>
      </c>
      <c r="E134" s="12">
        <f>'Граждане РБ'!E76</f>
        <v>0.03</v>
      </c>
      <c r="F134" s="85">
        <v>13.85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</row>
    <row r="135" spans="1:72" s="60" customFormat="1" ht="15.75">
      <c r="A135" s="30">
        <f t="shared" si="18"/>
        <v>100</v>
      </c>
      <c r="B135" s="15" t="s">
        <v>50</v>
      </c>
      <c r="C135" s="30" t="s">
        <v>166</v>
      </c>
      <c r="D135" s="12">
        <f t="shared" si="17"/>
        <v>9.2100000000000009</v>
      </c>
      <c r="E135" s="12">
        <f>'Граждане РБ'!E77</f>
        <v>0.03</v>
      </c>
      <c r="F135" s="85">
        <v>9.24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</row>
    <row r="136" spans="1:72" s="60" customFormat="1" ht="15.75">
      <c r="A136" s="30">
        <f t="shared" si="18"/>
        <v>101</v>
      </c>
      <c r="B136" s="15" t="s">
        <v>51</v>
      </c>
      <c r="C136" s="30" t="s">
        <v>166</v>
      </c>
      <c r="D136" s="12">
        <f t="shared" si="17"/>
        <v>13.82</v>
      </c>
      <c r="E136" s="12">
        <f>'Граждане РБ'!E78</f>
        <v>0.03</v>
      </c>
      <c r="F136" s="85">
        <v>13.85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</row>
    <row r="137" spans="1:72" s="60" customFormat="1" ht="15.75">
      <c r="A137" s="30">
        <f t="shared" si="18"/>
        <v>102</v>
      </c>
      <c r="B137" s="15" t="s">
        <v>52</v>
      </c>
      <c r="C137" s="30" t="s">
        <v>166</v>
      </c>
      <c r="D137" s="12">
        <f t="shared" si="17"/>
        <v>9.2100000000000009</v>
      </c>
      <c r="E137" s="12">
        <f>'Граждане РБ'!E79</f>
        <v>0.03</v>
      </c>
      <c r="F137" s="85">
        <v>9.24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</row>
    <row r="138" spans="1:72" s="60" customFormat="1" ht="15.75">
      <c r="A138" s="30">
        <f t="shared" si="18"/>
        <v>103</v>
      </c>
      <c r="B138" s="15" t="s">
        <v>53</v>
      </c>
      <c r="C138" s="30" t="s">
        <v>166</v>
      </c>
      <c r="D138" s="12">
        <f t="shared" si="17"/>
        <v>13.82</v>
      </c>
      <c r="E138" s="12">
        <f>'Граждане РБ'!E80</f>
        <v>0.03</v>
      </c>
      <c r="F138" s="85">
        <v>13.85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</row>
    <row r="139" spans="1:72" s="60" customFormat="1" ht="15.75">
      <c r="A139" s="30">
        <f t="shared" si="18"/>
        <v>104</v>
      </c>
      <c r="B139" s="15" t="s">
        <v>54</v>
      </c>
      <c r="C139" s="30" t="s">
        <v>166</v>
      </c>
      <c r="D139" s="12">
        <f t="shared" si="17"/>
        <v>13.82</v>
      </c>
      <c r="E139" s="12">
        <f>'Граждане РБ'!E81</f>
        <v>0.03</v>
      </c>
      <c r="F139" s="85">
        <v>13.85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</row>
    <row r="140" spans="1:72" s="60" customFormat="1" ht="15.75">
      <c r="A140" s="30">
        <f t="shared" si="18"/>
        <v>105</v>
      </c>
      <c r="B140" s="15" t="s">
        <v>55</v>
      </c>
      <c r="C140" s="30" t="s">
        <v>166</v>
      </c>
      <c r="D140" s="12">
        <f t="shared" si="17"/>
        <v>23</v>
      </c>
      <c r="E140" s="12">
        <f>'Граждане РБ'!E82</f>
        <v>0.03</v>
      </c>
      <c r="F140" s="85">
        <v>23.03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</row>
    <row r="141" spans="1:72" s="60" customFormat="1" ht="31.5">
      <c r="A141" s="30">
        <f t="shared" si="18"/>
        <v>106</v>
      </c>
      <c r="B141" s="15" t="s">
        <v>56</v>
      </c>
      <c r="C141" s="30" t="s">
        <v>166</v>
      </c>
      <c r="D141" s="12">
        <f t="shared" si="17"/>
        <v>23</v>
      </c>
      <c r="E141" s="12">
        <f>'Граждане РБ'!E83</f>
        <v>0.03</v>
      </c>
      <c r="F141" s="85">
        <v>23.03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</row>
    <row r="142" spans="1:72" s="60" customFormat="1" ht="15.75">
      <c r="A142" s="30">
        <f t="shared" si="18"/>
        <v>107</v>
      </c>
      <c r="B142" s="15" t="s">
        <v>57</v>
      </c>
      <c r="C142" s="30" t="s">
        <v>166</v>
      </c>
      <c r="D142" s="12">
        <f t="shared" si="17"/>
        <v>18.36</v>
      </c>
      <c r="E142" s="12">
        <f>'Граждане РБ'!E84</f>
        <v>0.03</v>
      </c>
      <c r="F142" s="85">
        <v>18.39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</row>
    <row r="143" spans="1:72" s="60" customFormat="1" ht="15.75">
      <c r="A143" s="30">
        <f t="shared" si="18"/>
        <v>108</v>
      </c>
      <c r="B143" s="15" t="s">
        <v>58</v>
      </c>
      <c r="C143" s="30" t="s">
        <v>166</v>
      </c>
      <c r="D143" s="12">
        <f t="shared" si="17"/>
        <v>9.2100000000000009</v>
      </c>
      <c r="E143" s="12">
        <f>'Граждане РБ'!E85</f>
        <v>0.03</v>
      </c>
      <c r="F143" s="85">
        <v>9.24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</row>
    <row r="144" spans="1:72" s="60" customFormat="1" ht="15.75">
      <c r="A144" s="30">
        <f t="shared" si="18"/>
        <v>109</v>
      </c>
      <c r="B144" s="15" t="s">
        <v>59</v>
      </c>
      <c r="C144" s="30" t="s">
        <v>166</v>
      </c>
      <c r="D144" s="12">
        <f t="shared" si="17"/>
        <v>9.2100000000000009</v>
      </c>
      <c r="E144" s="12">
        <f>'Граждане РБ'!E86</f>
        <v>0.03</v>
      </c>
      <c r="F144" s="85">
        <v>9.24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</row>
    <row r="145" spans="1:72" s="60" customFormat="1" ht="31.5">
      <c r="A145" s="30">
        <f t="shared" si="18"/>
        <v>110</v>
      </c>
      <c r="B145" s="15" t="s">
        <v>60</v>
      </c>
      <c r="C145" s="30" t="s">
        <v>166</v>
      </c>
      <c r="D145" s="89">
        <v>10.050000000000001</v>
      </c>
      <c r="E145" s="12" t="s">
        <v>224</v>
      </c>
      <c r="F145" s="88">
        <f>D145</f>
        <v>10.050000000000001</v>
      </c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</row>
    <row r="146" spans="1:72" s="61" customFormat="1" ht="15.75">
      <c r="A146" s="165" t="s">
        <v>270</v>
      </c>
      <c r="B146" s="165"/>
      <c r="C146" s="165"/>
      <c r="D146" s="165"/>
      <c r="E146" s="165"/>
      <c r="F146" s="165"/>
      <c r="G146" s="54"/>
      <c r="H146" s="54"/>
      <c r="I146" s="54"/>
      <c r="J146" s="54"/>
      <c r="K146" s="54"/>
      <c r="L146" s="54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</row>
    <row r="147" spans="1:72" s="61" customFormat="1" ht="15.75">
      <c r="A147" s="173" t="s">
        <v>269</v>
      </c>
      <c r="B147" s="173"/>
      <c r="C147" s="173"/>
      <c r="D147" s="173"/>
      <c r="E147" s="173"/>
      <c r="F147" s="173"/>
      <c r="G147" s="54"/>
      <c r="H147" s="54"/>
      <c r="I147" s="54"/>
      <c r="J147" s="54"/>
      <c r="K147" s="54"/>
      <c r="L147" s="54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</row>
    <row r="148" spans="1:72" s="61" customFormat="1" ht="18" customHeight="1">
      <c r="A148" s="53"/>
      <c r="B148" s="20" t="s">
        <v>241</v>
      </c>
      <c r="C148" s="53"/>
      <c r="D148" s="74"/>
      <c r="E148" s="74"/>
      <c r="F148" s="74"/>
      <c r="G148" s="54"/>
      <c r="H148" s="54"/>
      <c r="I148" s="54"/>
      <c r="J148" s="54"/>
      <c r="K148" s="54"/>
      <c r="L148" s="54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</row>
    <row r="149" spans="1:72" s="55" customFormat="1" ht="15.75">
      <c r="A149" s="30">
        <f>A145+1</f>
        <v>111</v>
      </c>
      <c r="B149" s="16" t="s">
        <v>61</v>
      </c>
      <c r="C149" s="31" t="s">
        <v>166</v>
      </c>
      <c r="D149" s="56">
        <f>F149-E149</f>
        <v>9.24</v>
      </c>
      <c r="E149" s="12">
        <f>'Граждане РБ'!E91</f>
        <v>0.14000000000000001</v>
      </c>
      <c r="F149" s="12">
        <v>9.3800000000000008</v>
      </c>
      <c r="G149" s="54"/>
      <c r="H149" s="54"/>
      <c r="I149" s="54"/>
      <c r="J149" s="54"/>
      <c r="K149" s="54"/>
      <c r="L149" s="54"/>
    </row>
    <row r="150" spans="1:72" s="55" customFormat="1" ht="15.75">
      <c r="A150" s="30">
        <f>A149+1</f>
        <v>112</v>
      </c>
      <c r="B150" s="16" t="s">
        <v>62</v>
      </c>
      <c r="C150" s="31" t="s">
        <v>166</v>
      </c>
      <c r="D150" s="56">
        <f t="shared" ref="D150:D179" si="19">F150-E150</f>
        <v>15.58</v>
      </c>
      <c r="E150" s="12">
        <f>'Граждане РБ'!E92</f>
        <v>0.27</v>
      </c>
      <c r="F150" s="12">
        <v>15.85</v>
      </c>
      <c r="G150" s="54"/>
      <c r="H150" s="54"/>
      <c r="I150" s="54"/>
      <c r="J150" s="54"/>
      <c r="K150" s="54"/>
      <c r="L150" s="54"/>
    </row>
    <row r="151" spans="1:72" s="55" customFormat="1" ht="15.75">
      <c r="A151" s="30">
        <f>A150+1</f>
        <v>113</v>
      </c>
      <c r="B151" s="16" t="s">
        <v>63</v>
      </c>
      <c r="C151" s="31" t="s">
        <v>166</v>
      </c>
      <c r="D151" s="56">
        <f t="shared" si="19"/>
        <v>9.24</v>
      </c>
      <c r="E151" s="12">
        <f>'Граждане РБ'!E93</f>
        <v>0.14000000000000001</v>
      </c>
      <c r="F151" s="12">
        <v>9.3800000000000008</v>
      </c>
      <c r="G151" s="54"/>
      <c r="H151" s="54"/>
      <c r="I151" s="54"/>
      <c r="J151" s="54"/>
      <c r="K151" s="54"/>
      <c r="L151" s="54"/>
    </row>
    <row r="152" spans="1:72" s="55" customFormat="1" ht="15.75">
      <c r="A152" s="30">
        <f>A151+1</f>
        <v>114</v>
      </c>
      <c r="B152" s="16" t="s">
        <v>64</v>
      </c>
      <c r="C152" s="31" t="s">
        <v>166</v>
      </c>
      <c r="D152" s="56">
        <f t="shared" si="19"/>
        <v>6.24</v>
      </c>
      <c r="E152" s="12">
        <f>'Граждане РБ'!E94</f>
        <v>0.14000000000000001</v>
      </c>
      <c r="F152" s="12">
        <v>6.38</v>
      </c>
      <c r="G152" s="54"/>
      <c r="H152" s="54"/>
      <c r="I152" s="54"/>
      <c r="J152" s="54"/>
      <c r="K152" s="54"/>
      <c r="L152" s="54"/>
    </row>
    <row r="153" spans="1:72" s="55" customFormat="1" ht="15.75" customHeight="1">
      <c r="A153" s="30"/>
      <c r="B153" s="39" t="s">
        <v>242</v>
      </c>
      <c r="C153" s="31"/>
      <c r="D153" s="56"/>
      <c r="E153" s="12"/>
      <c r="F153" s="12"/>
      <c r="G153" s="54"/>
      <c r="H153" s="54"/>
      <c r="I153" s="54"/>
      <c r="J153" s="54"/>
      <c r="K153" s="54"/>
      <c r="L153" s="54"/>
    </row>
    <row r="154" spans="1:72" s="55" customFormat="1" ht="15.75">
      <c r="A154" s="30">
        <f>A152+1</f>
        <v>115</v>
      </c>
      <c r="B154" s="16" t="s">
        <v>65</v>
      </c>
      <c r="C154" s="31" t="s">
        <v>166</v>
      </c>
      <c r="D154" s="56">
        <f t="shared" si="19"/>
        <v>12.57</v>
      </c>
      <c r="E154" s="12">
        <f>'Граждане РБ'!E96</f>
        <v>0.14000000000000001</v>
      </c>
      <c r="F154" s="12">
        <v>12.71</v>
      </c>
      <c r="G154" s="54"/>
      <c r="H154" s="54"/>
      <c r="I154" s="54"/>
      <c r="J154" s="54"/>
      <c r="K154" s="54"/>
      <c r="L154" s="54"/>
    </row>
    <row r="155" spans="1:72" s="55" customFormat="1" ht="15.75">
      <c r="A155" s="30">
        <f>A154+1</f>
        <v>116</v>
      </c>
      <c r="B155" s="16" t="s">
        <v>66</v>
      </c>
      <c r="C155" s="31" t="s">
        <v>166</v>
      </c>
      <c r="D155" s="56">
        <f t="shared" si="19"/>
        <v>6.23</v>
      </c>
      <c r="E155" s="12">
        <f>'Граждане РБ'!E97</f>
        <v>0.14000000000000001</v>
      </c>
      <c r="F155" s="12">
        <v>6.37</v>
      </c>
      <c r="G155" s="54"/>
      <c r="H155" s="54"/>
      <c r="I155" s="54"/>
      <c r="J155" s="54"/>
      <c r="K155" s="54"/>
      <c r="L155" s="54"/>
    </row>
    <row r="156" spans="1:72" s="55" customFormat="1" ht="15.75">
      <c r="A156" s="30">
        <f t="shared" ref="A156:A165" si="20">A155+1</f>
        <v>117</v>
      </c>
      <c r="B156" s="16" t="s">
        <v>67</v>
      </c>
      <c r="C156" s="31" t="s">
        <v>166</v>
      </c>
      <c r="D156" s="56">
        <f t="shared" si="19"/>
        <v>9.25</v>
      </c>
      <c r="E156" s="12">
        <f>'Граждане РБ'!E98</f>
        <v>0.27</v>
      </c>
      <c r="F156" s="12">
        <v>9.52</v>
      </c>
      <c r="G156" s="54"/>
      <c r="H156" s="54"/>
      <c r="I156" s="54"/>
      <c r="J156" s="54"/>
      <c r="K156" s="54"/>
      <c r="L156" s="54"/>
    </row>
    <row r="157" spans="1:72" s="55" customFormat="1" ht="31.5">
      <c r="A157" s="30">
        <f t="shared" si="20"/>
        <v>118</v>
      </c>
      <c r="B157" s="16" t="s">
        <v>68</v>
      </c>
      <c r="C157" s="31" t="s">
        <v>166</v>
      </c>
      <c r="D157" s="56">
        <f t="shared" si="19"/>
        <v>15.58</v>
      </c>
      <c r="E157" s="12">
        <f>'Граждане РБ'!E99</f>
        <v>0.27</v>
      </c>
      <c r="F157" s="12">
        <v>15.85</v>
      </c>
      <c r="G157" s="54"/>
      <c r="H157" s="54"/>
      <c r="I157" s="54"/>
      <c r="J157" s="54"/>
      <c r="K157" s="54"/>
      <c r="L157" s="54"/>
    </row>
    <row r="158" spans="1:72" s="55" customFormat="1" ht="15.75">
      <c r="A158" s="30">
        <f t="shared" si="20"/>
        <v>119</v>
      </c>
      <c r="B158" s="16" t="s">
        <v>69</v>
      </c>
      <c r="C158" s="31" t="s">
        <v>166</v>
      </c>
      <c r="D158" s="56">
        <f t="shared" si="19"/>
        <v>15.57</v>
      </c>
      <c r="E158" s="12">
        <f>'Граждане РБ'!E100</f>
        <v>0.14000000000000001</v>
      </c>
      <c r="F158" s="12">
        <v>15.71</v>
      </c>
      <c r="G158" s="54"/>
      <c r="H158" s="54"/>
      <c r="I158" s="54"/>
      <c r="J158" s="54"/>
      <c r="K158" s="54"/>
      <c r="L158" s="54"/>
    </row>
    <row r="159" spans="1:72" s="55" customFormat="1" ht="15.75">
      <c r="A159" s="30">
        <f t="shared" si="20"/>
        <v>120</v>
      </c>
      <c r="B159" s="16" t="s">
        <v>70</v>
      </c>
      <c r="C159" s="31" t="s">
        <v>166</v>
      </c>
      <c r="D159" s="56">
        <f t="shared" si="19"/>
        <v>9.24</v>
      </c>
      <c r="E159" s="12">
        <f>'Граждане РБ'!E101</f>
        <v>0.14000000000000001</v>
      </c>
      <c r="F159" s="12">
        <v>9.3800000000000008</v>
      </c>
      <c r="G159" s="54"/>
      <c r="H159" s="54"/>
      <c r="I159" s="54"/>
      <c r="J159" s="54"/>
      <c r="K159" s="54"/>
      <c r="L159" s="54"/>
    </row>
    <row r="160" spans="1:72" s="55" customFormat="1" ht="16.5" customHeight="1">
      <c r="A160" s="30">
        <f t="shared" si="20"/>
        <v>121</v>
      </c>
      <c r="B160" s="16" t="s">
        <v>71</v>
      </c>
      <c r="C160" s="31" t="s">
        <v>166</v>
      </c>
      <c r="D160" s="56">
        <f t="shared" si="19"/>
        <v>12.57</v>
      </c>
      <c r="E160" s="12">
        <f>'Граждане РБ'!E102</f>
        <v>0.14000000000000001</v>
      </c>
      <c r="F160" s="12">
        <v>12.71</v>
      </c>
      <c r="G160" s="54"/>
      <c r="H160" s="54"/>
      <c r="I160" s="54"/>
      <c r="J160" s="54"/>
      <c r="K160" s="54"/>
      <c r="L160" s="54"/>
    </row>
    <row r="161" spans="1:12" s="55" customFormat="1" ht="15.75">
      <c r="A161" s="30">
        <f t="shared" si="20"/>
        <v>122</v>
      </c>
      <c r="B161" s="16" t="s">
        <v>72</v>
      </c>
      <c r="C161" s="31" t="s">
        <v>166</v>
      </c>
      <c r="D161" s="56">
        <f t="shared" si="19"/>
        <v>12.57</v>
      </c>
      <c r="E161" s="12">
        <f>'Граждане РБ'!E103</f>
        <v>0.14000000000000001</v>
      </c>
      <c r="F161" s="12">
        <v>12.71</v>
      </c>
      <c r="G161" s="54"/>
      <c r="H161" s="54"/>
      <c r="I161" s="54"/>
      <c r="J161" s="54"/>
      <c r="K161" s="54"/>
      <c r="L161" s="54"/>
    </row>
    <row r="162" spans="1:12" s="55" customFormat="1" ht="15.75">
      <c r="A162" s="30">
        <f t="shared" si="20"/>
        <v>123</v>
      </c>
      <c r="B162" s="16" t="s">
        <v>73</v>
      </c>
      <c r="C162" s="31" t="s">
        <v>166</v>
      </c>
      <c r="D162" s="56">
        <f t="shared" si="19"/>
        <v>12.579999999999998</v>
      </c>
      <c r="E162" s="12">
        <f>'Граждане РБ'!E104</f>
        <v>0.21</v>
      </c>
      <c r="F162" s="12">
        <v>12.79</v>
      </c>
      <c r="G162" s="54"/>
      <c r="H162" s="54"/>
      <c r="I162" s="54"/>
      <c r="J162" s="54"/>
      <c r="K162" s="54"/>
      <c r="L162" s="54"/>
    </row>
    <row r="163" spans="1:12" s="55" customFormat="1" ht="15.75">
      <c r="A163" s="30">
        <f t="shared" si="20"/>
        <v>124</v>
      </c>
      <c r="B163" s="16" t="s">
        <v>74</v>
      </c>
      <c r="C163" s="31" t="s">
        <v>166</v>
      </c>
      <c r="D163" s="56">
        <f t="shared" si="19"/>
        <v>18.689999999999998</v>
      </c>
      <c r="E163" s="12">
        <f>'Граждане РБ'!E105</f>
        <v>0.21</v>
      </c>
      <c r="F163" s="12">
        <v>18.899999999999999</v>
      </c>
      <c r="G163" s="54"/>
      <c r="H163" s="54"/>
      <c r="I163" s="54"/>
      <c r="J163" s="54"/>
      <c r="K163" s="54"/>
      <c r="L163" s="54"/>
    </row>
    <row r="164" spans="1:12" s="55" customFormat="1" ht="15.75">
      <c r="A164" s="30">
        <f t="shared" si="20"/>
        <v>125</v>
      </c>
      <c r="B164" s="16" t="s">
        <v>75</v>
      </c>
      <c r="C164" s="31" t="s">
        <v>166</v>
      </c>
      <c r="D164" s="56">
        <f t="shared" si="19"/>
        <v>18.700000000000003</v>
      </c>
      <c r="E164" s="12">
        <f>'Граждане РБ'!E106</f>
        <v>0.33</v>
      </c>
      <c r="F164" s="12">
        <v>19.03</v>
      </c>
      <c r="G164" s="54"/>
      <c r="H164" s="54"/>
      <c r="I164" s="54"/>
      <c r="J164" s="54"/>
      <c r="K164" s="54"/>
      <c r="L164" s="54"/>
    </row>
    <row r="165" spans="1:12" s="55" customFormat="1" ht="49.5" customHeight="1">
      <c r="A165" s="30">
        <f t="shared" si="20"/>
        <v>126</v>
      </c>
      <c r="B165" s="16" t="s">
        <v>76</v>
      </c>
      <c r="C165" s="31" t="s">
        <v>166</v>
      </c>
      <c r="D165" s="56">
        <f t="shared" si="19"/>
        <v>31.25</v>
      </c>
      <c r="E165" s="12">
        <f>'Граждане РБ'!E107</f>
        <v>0.27</v>
      </c>
      <c r="F165" s="12">
        <v>31.52</v>
      </c>
      <c r="G165" s="54"/>
      <c r="H165" s="54"/>
      <c r="I165" s="54"/>
      <c r="J165" s="54"/>
      <c r="K165" s="54"/>
      <c r="L165" s="54"/>
    </row>
    <row r="166" spans="1:12" s="55" customFormat="1" ht="15.75">
      <c r="A166" s="30"/>
      <c r="B166" s="39" t="s">
        <v>243</v>
      </c>
      <c r="C166" s="31"/>
      <c r="D166" s="56"/>
      <c r="E166" s="12"/>
      <c r="F166" s="12"/>
      <c r="G166" s="54"/>
      <c r="H166" s="54"/>
      <c r="I166" s="54"/>
      <c r="J166" s="54"/>
      <c r="K166" s="54"/>
      <c r="L166" s="54"/>
    </row>
    <row r="167" spans="1:12" s="55" customFormat="1" ht="17.25" customHeight="1">
      <c r="A167" s="30">
        <f>A165+1</f>
        <v>127</v>
      </c>
      <c r="B167" s="11" t="s">
        <v>77</v>
      </c>
      <c r="C167" s="31" t="s">
        <v>166</v>
      </c>
      <c r="D167" s="56">
        <f t="shared" si="19"/>
        <v>12.57</v>
      </c>
      <c r="E167" s="12">
        <f>'Граждане РБ'!E109</f>
        <v>0.14000000000000001</v>
      </c>
      <c r="F167" s="12">
        <v>12.71</v>
      </c>
      <c r="G167" s="54"/>
      <c r="H167" s="54"/>
      <c r="I167" s="54"/>
      <c r="J167" s="54"/>
      <c r="K167" s="54"/>
      <c r="L167" s="54"/>
    </row>
    <row r="168" spans="1:12" s="55" customFormat="1" ht="17.25" customHeight="1">
      <c r="A168" s="30">
        <f>A167+1</f>
        <v>128</v>
      </c>
      <c r="B168" s="11" t="s">
        <v>80</v>
      </c>
      <c r="C168" s="31" t="s">
        <v>166</v>
      </c>
      <c r="D168" s="56">
        <f t="shared" si="19"/>
        <v>15.58</v>
      </c>
      <c r="E168" s="12">
        <f>'Граждане РБ'!E110</f>
        <v>0.27</v>
      </c>
      <c r="F168" s="12">
        <v>15.85</v>
      </c>
      <c r="G168" s="54"/>
      <c r="H168" s="54"/>
      <c r="I168" s="54"/>
      <c r="J168" s="54"/>
      <c r="K168" s="54"/>
      <c r="L168" s="54"/>
    </row>
    <row r="169" spans="1:12" s="55" customFormat="1" ht="15.75">
      <c r="A169" s="30">
        <f>A168+1</f>
        <v>129</v>
      </c>
      <c r="B169" s="11" t="s">
        <v>81</v>
      </c>
      <c r="C169" s="31" t="s">
        <v>166</v>
      </c>
      <c r="D169" s="56">
        <f t="shared" si="19"/>
        <v>6.23</v>
      </c>
      <c r="E169" s="12">
        <f>'Граждане РБ'!E111</f>
        <v>0.14000000000000001</v>
      </c>
      <c r="F169" s="12">
        <v>6.37</v>
      </c>
      <c r="G169" s="54"/>
      <c r="H169" s="54"/>
      <c r="I169" s="54"/>
      <c r="J169" s="54"/>
      <c r="K169" s="54"/>
      <c r="L169" s="54"/>
    </row>
    <row r="170" spans="1:12" s="55" customFormat="1" ht="15.75">
      <c r="A170" s="30">
        <f>A169+1</f>
        <v>130</v>
      </c>
      <c r="B170" s="11" t="s">
        <v>82</v>
      </c>
      <c r="C170" s="31" t="s">
        <v>166</v>
      </c>
      <c r="D170" s="56">
        <f t="shared" si="19"/>
        <v>6.23</v>
      </c>
      <c r="E170" s="12">
        <f>'Граждане РБ'!E112</f>
        <v>0.14000000000000001</v>
      </c>
      <c r="F170" s="12">
        <v>6.37</v>
      </c>
      <c r="G170" s="54"/>
      <c r="H170" s="54"/>
      <c r="I170" s="54"/>
      <c r="J170" s="54"/>
      <c r="K170" s="54"/>
      <c r="L170" s="54"/>
    </row>
    <row r="171" spans="1:12" s="55" customFormat="1" ht="15.75">
      <c r="A171" s="30">
        <f>A170+1</f>
        <v>131</v>
      </c>
      <c r="B171" s="11" t="s">
        <v>83</v>
      </c>
      <c r="C171" s="31" t="s">
        <v>166</v>
      </c>
      <c r="D171" s="56">
        <f t="shared" si="19"/>
        <v>29.080000000000002</v>
      </c>
      <c r="E171" s="12">
        <f>'Граждане РБ'!E113</f>
        <v>0.27</v>
      </c>
      <c r="F171" s="12">
        <v>29.35</v>
      </c>
      <c r="G171" s="54"/>
      <c r="H171" s="54"/>
      <c r="I171" s="54"/>
      <c r="J171" s="54"/>
      <c r="K171" s="54"/>
      <c r="L171" s="54"/>
    </row>
    <row r="172" spans="1:12" s="55" customFormat="1" ht="15.75">
      <c r="A172" s="30">
        <f>A171+1</f>
        <v>132</v>
      </c>
      <c r="B172" s="11" t="s">
        <v>84</v>
      </c>
      <c r="C172" s="31" t="s">
        <v>166</v>
      </c>
      <c r="D172" s="56">
        <f t="shared" si="19"/>
        <v>6.23</v>
      </c>
      <c r="E172" s="12">
        <f>'Граждане РБ'!E114</f>
        <v>0.14000000000000001</v>
      </c>
      <c r="F172" s="12">
        <v>6.37</v>
      </c>
      <c r="G172" s="54"/>
      <c r="H172" s="54"/>
      <c r="I172" s="54"/>
      <c r="J172" s="54"/>
      <c r="K172" s="54"/>
      <c r="L172" s="54"/>
    </row>
    <row r="173" spans="1:12" s="55" customFormat="1" ht="15.75">
      <c r="A173" s="30"/>
      <c r="B173" s="32" t="s">
        <v>244</v>
      </c>
      <c r="C173" s="31"/>
      <c r="D173" s="56"/>
      <c r="E173" s="12"/>
      <c r="F173" s="12"/>
      <c r="G173" s="54"/>
      <c r="H173" s="54"/>
      <c r="I173" s="54"/>
      <c r="J173" s="54"/>
      <c r="K173" s="54"/>
      <c r="L173" s="54"/>
    </row>
    <row r="174" spans="1:12" s="55" customFormat="1" ht="15.75">
      <c r="A174" s="30">
        <f>A172+1</f>
        <v>133</v>
      </c>
      <c r="B174" s="16" t="s">
        <v>78</v>
      </c>
      <c r="C174" s="31" t="s">
        <v>166</v>
      </c>
      <c r="D174" s="56">
        <f t="shared" si="19"/>
        <v>9.24</v>
      </c>
      <c r="E174" s="12">
        <f>'Граждане РБ'!E116</f>
        <v>0.14000000000000001</v>
      </c>
      <c r="F174" s="12">
        <v>9.3800000000000008</v>
      </c>
      <c r="G174" s="54"/>
      <c r="H174" s="54"/>
      <c r="I174" s="54"/>
      <c r="J174" s="54"/>
      <c r="K174" s="54"/>
      <c r="L174" s="54"/>
    </row>
    <row r="175" spans="1:12" s="55" customFormat="1" ht="15.75">
      <c r="A175" s="30">
        <f>A174+1</f>
        <v>134</v>
      </c>
      <c r="B175" s="11" t="s">
        <v>79</v>
      </c>
      <c r="C175" s="31" t="s">
        <v>166</v>
      </c>
      <c r="D175" s="56">
        <f t="shared" si="19"/>
        <v>15.57</v>
      </c>
      <c r="E175" s="12">
        <f>'Граждане РБ'!E117</f>
        <v>0.14000000000000001</v>
      </c>
      <c r="F175" s="12">
        <v>15.71</v>
      </c>
      <c r="G175" s="54"/>
      <c r="H175" s="54"/>
      <c r="I175" s="54"/>
      <c r="J175" s="54"/>
      <c r="K175" s="54"/>
      <c r="L175" s="54"/>
    </row>
    <row r="176" spans="1:12" s="58" customFormat="1" ht="17.25" customHeight="1">
      <c r="A176" s="30">
        <f>A175+1</f>
        <v>135</v>
      </c>
      <c r="B176" s="16" t="s">
        <v>209</v>
      </c>
      <c r="C176" s="31" t="s">
        <v>166</v>
      </c>
      <c r="D176" s="56">
        <f t="shared" si="19"/>
        <v>28.029999999999998</v>
      </c>
      <c r="E176" s="12">
        <f>'Граждане РБ'!E118</f>
        <v>0.21</v>
      </c>
      <c r="F176" s="12">
        <v>28.24</v>
      </c>
      <c r="G176" s="57"/>
      <c r="H176" s="57"/>
      <c r="I176" s="57"/>
      <c r="J176" s="57"/>
      <c r="K176" s="57"/>
      <c r="L176" s="57"/>
    </row>
    <row r="177" spans="1:64" s="58" customFormat="1" ht="48" customHeight="1">
      <c r="A177" s="30">
        <f>A176+1</f>
        <v>136</v>
      </c>
      <c r="B177" s="16" t="s">
        <v>85</v>
      </c>
      <c r="C177" s="31" t="s">
        <v>166</v>
      </c>
      <c r="D177" s="56">
        <f t="shared" si="19"/>
        <v>18.690000000000001</v>
      </c>
      <c r="E177" s="12">
        <f>'Граждане РБ'!E119</f>
        <v>0.27</v>
      </c>
      <c r="F177" s="12">
        <v>18.96</v>
      </c>
      <c r="G177" s="57"/>
      <c r="H177" s="57"/>
      <c r="I177" s="57"/>
      <c r="J177" s="57"/>
      <c r="K177" s="57"/>
      <c r="L177" s="57"/>
    </row>
    <row r="178" spans="1:64" s="58" customFormat="1" ht="47.25">
      <c r="A178" s="30">
        <f>A177+1</f>
        <v>137</v>
      </c>
      <c r="B178" s="16" t="s">
        <v>86</v>
      </c>
      <c r="C178" s="31" t="s">
        <v>166</v>
      </c>
      <c r="D178" s="56">
        <f t="shared" si="19"/>
        <v>18.690000000000001</v>
      </c>
      <c r="E178" s="12">
        <f>'Граждане РБ'!E120</f>
        <v>0.27</v>
      </c>
      <c r="F178" s="12">
        <v>18.96</v>
      </c>
      <c r="G178" s="57"/>
      <c r="H178" s="57"/>
      <c r="I178" s="57"/>
      <c r="J178" s="57"/>
      <c r="K178" s="57"/>
      <c r="L178" s="57"/>
    </row>
    <row r="179" spans="1:64" s="58" customFormat="1" ht="15.75">
      <c r="A179" s="30">
        <f>A178+1</f>
        <v>138</v>
      </c>
      <c r="B179" s="16" t="s">
        <v>87</v>
      </c>
      <c r="C179" s="31" t="s">
        <v>166</v>
      </c>
      <c r="D179" s="56">
        <f t="shared" si="19"/>
        <v>42.76</v>
      </c>
      <c r="E179" s="12">
        <f>'Граждане РБ'!E121</f>
        <v>0.27</v>
      </c>
      <c r="F179" s="12">
        <v>43.03</v>
      </c>
      <c r="G179" s="57"/>
      <c r="H179" s="57"/>
      <c r="I179" s="57"/>
      <c r="J179" s="57"/>
      <c r="K179" s="57"/>
      <c r="L179" s="57"/>
    </row>
    <row r="180" spans="1:64" s="54" customFormat="1" ht="15.75">
      <c r="A180" s="170" t="s">
        <v>88</v>
      </c>
      <c r="B180" s="170"/>
      <c r="C180" s="170"/>
      <c r="D180" s="170"/>
      <c r="E180" s="170"/>
      <c r="F180" s="170"/>
    </row>
    <row r="181" spans="1:64" s="59" customFormat="1" ht="15.75">
      <c r="A181" s="43"/>
      <c r="B181" s="171" t="s">
        <v>250</v>
      </c>
      <c r="C181" s="171"/>
      <c r="D181" s="171"/>
      <c r="E181" s="171"/>
      <c r="F181" s="171"/>
    </row>
    <row r="182" spans="1:64" s="60" customFormat="1" ht="15.75" customHeight="1">
      <c r="A182" s="30">
        <f>A179+1</f>
        <v>139</v>
      </c>
      <c r="B182" s="16" t="s">
        <v>89</v>
      </c>
      <c r="C182" s="31" t="s">
        <v>166</v>
      </c>
      <c r="D182" s="56">
        <f>F182-E182</f>
        <v>13.23</v>
      </c>
      <c r="E182" s="56">
        <f>'Граждане РБ'!E124</f>
        <v>0.04</v>
      </c>
      <c r="F182" s="12">
        <v>13.27</v>
      </c>
      <c r="G182" s="54"/>
      <c r="H182" s="54"/>
      <c r="I182" s="54"/>
      <c r="J182" s="54"/>
      <c r="K182" s="54"/>
      <c r="L182" s="54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</row>
    <row r="183" spans="1:64" s="60" customFormat="1" ht="31.5">
      <c r="A183" s="30">
        <f>A182+1</f>
        <v>140</v>
      </c>
      <c r="B183" s="14" t="s">
        <v>90</v>
      </c>
      <c r="C183" s="31" t="s">
        <v>166</v>
      </c>
      <c r="D183" s="56">
        <f>F183-E183</f>
        <v>21.200000000000003</v>
      </c>
      <c r="E183" s="56">
        <f>'Граждане РБ'!E125</f>
        <v>0.06</v>
      </c>
      <c r="F183" s="12">
        <v>21.26</v>
      </c>
      <c r="G183" s="54"/>
      <c r="H183" s="54"/>
      <c r="I183" s="54"/>
      <c r="J183" s="54"/>
      <c r="K183" s="54"/>
      <c r="L183" s="54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</row>
    <row r="184" spans="1:64" s="59" customFormat="1" ht="15.75">
      <c r="A184" s="43"/>
      <c r="B184" s="172" t="s">
        <v>251</v>
      </c>
      <c r="C184" s="172"/>
      <c r="D184" s="172"/>
      <c r="E184" s="172"/>
      <c r="F184" s="172"/>
    </row>
    <row r="185" spans="1:64" s="60" customFormat="1" ht="63">
      <c r="A185" s="30">
        <f>A183+1</f>
        <v>141</v>
      </c>
      <c r="B185" s="16" t="s">
        <v>91</v>
      </c>
      <c r="C185" s="31" t="s">
        <v>166</v>
      </c>
      <c r="D185" s="12">
        <f>F185-E185</f>
        <v>78.39</v>
      </c>
      <c r="E185" s="56">
        <f>'Граждане РБ'!E127</f>
        <v>4.76</v>
      </c>
      <c r="F185" s="12">
        <v>83.15</v>
      </c>
      <c r="G185" s="54"/>
      <c r="H185" s="54"/>
      <c r="I185" s="54"/>
      <c r="J185" s="54"/>
      <c r="K185" s="54"/>
      <c r="L185" s="54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</row>
    <row r="186" spans="1:64" s="60" customFormat="1" ht="31.5">
      <c r="A186" s="30">
        <f>A185+1</f>
        <v>142</v>
      </c>
      <c r="B186" s="14" t="s">
        <v>228</v>
      </c>
      <c r="C186" s="31" t="s">
        <v>166</v>
      </c>
      <c r="D186" s="12">
        <f>F186-E186</f>
        <v>64.78</v>
      </c>
      <c r="E186" s="56">
        <f>'Граждане РБ'!E128</f>
        <v>0</v>
      </c>
      <c r="F186" s="12">
        <v>64.78</v>
      </c>
      <c r="G186" s="54"/>
      <c r="H186" s="54"/>
      <c r="I186" s="54"/>
      <c r="J186" s="54"/>
      <c r="K186" s="54"/>
      <c r="L186" s="54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</row>
    <row r="187" spans="1:64" s="59" customFormat="1" ht="15.75">
      <c r="A187" s="43"/>
      <c r="B187" s="171" t="s">
        <v>252</v>
      </c>
      <c r="C187" s="171"/>
      <c r="D187" s="171"/>
      <c r="E187" s="171"/>
      <c r="F187" s="171"/>
    </row>
    <row r="188" spans="1:64" s="60" customFormat="1" ht="31.5">
      <c r="A188" s="30">
        <f>A186+1</f>
        <v>143</v>
      </c>
      <c r="B188" s="16" t="s">
        <v>92</v>
      </c>
      <c r="C188" s="31" t="s">
        <v>166</v>
      </c>
      <c r="D188" s="56">
        <f>F188-E188</f>
        <v>16.25</v>
      </c>
      <c r="E188" s="56">
        <f>'Граждане РБ'!E130</f>
        <v>1.32</v>
      </c>
      <c r="F188" s="12">
        <v>17.57</v>
      </c>
      <c r="G188" s="54"/>
      <c r="H188" s="54"/>
      <c r="I188" s="54"/>
      <c r="J188" s="54"/>
      <c r="K188" s="54"/>
      <c r="L188" s="54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</row>
    <row r="189" spans="1:64" s="60" customFormat="1" ht="31.5">
      <c r="A189" s="30">
        <f>A188+1</f>
        <v>144</v>
      </c>
      <c r="B189" s="14" t="s">
        <v>93</v>
      </c>
      <c r="C189" s="31" t="s">
        <v>166</v>
      </c>
      <c r="D189" s="56">
        <f t="shared" ref="D189:D190" si="21">F189-E189</f>
        <v>15.459999999999999</v>
      </c>
      <c r="E189" s="56">
        <f>'Граждане РБ'!E131</f>
        <v>1.42</v>
      </c>
      <c r="F189" s="12">
        <v>16.88</v>
      </c>
      <c r="G189" s="54"/>
      <c r="H189" s="54"/>
      <c r="I189" s="54"/>
      <c r="J189" s="54"/>
      <c r="K189" s="54"/>
      <c r="L189" s="54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</row>
    <row r="190" spans="1:64" s="60" customFormat="1" ht="15.75">
      <c r="A190" s="30">
        <f>A189+1</f>
        <v>145</v>
      </c>
      <c r="B190" s="14" t="s">
        <v>94</v>
      </c>
      <c r="C190" s="31" t="s">
        <v>166</v>
      </c>
      <c r="D190" s="56">
        <f t="shared" si="21"/>
        <v>4.58</v>
      </c>
      <c r="E190" s="56">
        <f>'Граждане РБ'!E132</f>
        <v>0</v>
      </c>
      <c r="F190" s="12">
        <v>4.58</v>
      </c>
      <c r="G190" s="54"/>
      <c r="H190" s="54"/>
      <c r="I190" s="54"/>
      <c r="J190" s="54"/>
      <c r="K190" s="54"/>
      <c r="L190" s="54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</row>
    <row r="191" spans="1:64" s="59" customFormat="1" ht="15.75">
      <c r="A191" s="43"/>
      <c r="B191" s="172" t="s">
        <v>253</v>
      </c>
      <c r="C191" s="172"/>
      <c r="D191" s="172"/>
      <c r="E191" s="172"/>
      <c r="F191" s="172"/>
    </row>
    <row r="192" spans="1:64" s="59" customFormat="1" ht="48.75" customHeight="1">
      <c r="A192" s="43">
        <f>A190+1</f>
        <v>146</v>
      </c>
      <c r="B192" s="44" t="s">
        <v>254</v>
      </c>
      <c r="C192" s="45" t="s">
        <v>166</v>
      </c>
      <c r="D192" s="47">
        <f>F192-E192</f>
        <v>61.87</v>
      </c>
      <c r="E192" s="56">
        <f>'Граждане РБ'!E134</f>
        <v>0</v>
      </c>
      <c r="F192" s="46">
        <v>61.87</v>
      </c>
    </row>
    <row r="193" spans="1:72" s="61" customFormat="1" ht="15.75">
      <c r="A193" s="175" t="s">
        <v>95</v>
      </c>
      <c r="B193" s="175"/>
      <c r="C193" s="175"/>
      <c r="D193" s="175"/>
      <c r="E193" s="175"/>
      <c r="F193" s="17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</row>
    <row r="194" spans="1:72" s="61" customFormat="1" ht="15.75">
      <c r="A194" s="51"/>
      <c r="B194" s="40" t="s">
        <v>245</v>
      </c>
      <c r="C194" s="51"/>
      <c r="D194" s="42"/>
      <c r="E194" s="42"/>
      <c r="F194" s="42"/>
      <c r="G194" s="54"/>
      <c r="H194" s="54"/>
      <c r="I194" s="54"/>
      <c r="J194" s="54"/>
      <c r="K194" s="54"/>
      <c r="L194" s="54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</row>
    <row r="195" spans="1:72" s="55" customFormat="1" ht="15.75">
      <c r="A195" s="30">
        <f>A192+1</f>
        <v>147</v>
      </c>
      <c r="B195" s="17" t="s">
        <v>96</v>
      </c>
      <c r="C195" s="30" t="s">
        <v>166</v>
      </c>
      <c r="D195" s="12">
        <f>F195-E195</f>
        <v>1.21</v>
      </c>
      <c r="E195" s="13">
        <f>'Граждане РБ'!E137</f>
        <v>1.21</v>
      </c>
      <c r="F195" s="13">
        <v>2.42</v>
      </c>
    </row>
    <row r="196" spans="1:72" s="55" customFormat="1" ht="31.5">
      <c r="A196" s="30">
        <f t="shared" ref="A196:A213" si="22">A195+1</f>
        <v>148</v>
      </c>
      <c r="B196" s="17" t="s">
        <v>97</v>
      </c>
      <c r="C196" s="30" t="s">
        <v>166</v>
      </c>
      <c r="D196" s="12">
        <f t="shared" ref="D196:D219" si="23">F196-E196</f>
        <v>1.4000000000000001</v>
      </c>
      <c r="E196" s="13">
        <f>'Граждане РБ'!E138</f>
        <v>1.51</v>
      </c>
      <c r="F196" s="13">
        <v>2.91</v>
      </c>
    </row>
    <row r="197" spans="1:72" s="55" customFormat="1" ht="15.75">
      <c r="A197" s="30"/>
      <c r="B197" s="41" t="s">
        <v>246</v>
      </c>
      <c r="C197" s="30"/>
      <c r="D197" s="12"/>
      <c r="E197" s="13"/>
      <c r="F197" s="13"/>
      <c r="G197" s="54"/>
      <c r="H197" s="54"/>
      <c r="I197" s="54"/>
      <c r="J197" s="54"/>
      <c r="K197" s="54"/>
      <c r="L197" s="54"/>
    </row>
    <row r="198" spans="1:72" s="55" customFormat="1" ht="47.25">
      <c r="A198" s="30">
        <f>A196+1</f>
        <v>149</v>
      </c>
      <c r="B198" s="17" t="s">
        <v>98</v>
      </c>
      <c r="C198" s="30" t="s">
        <v>166</v>
      </c>
      <c r="D198" s="12">
        <f t="shared" si="23"/>
        <v>7.32</v>
      </c>
      <c r="E198" s="13">
        <f>'Граждане РБ'!E140</f>
        <v>0.83</v>
      </c>
      <c r="F198" s="13">
        <v>8.15</v>
      </c>
    </row>
    <row r="199" spans="1:72" s="55" customFormat="1" ht="47.25">
      <c r="A199" s="30">
        <f t="shared" si="22"/>
        <v>150</v>
      </c>
      <c r="B199" s="17" t="s">
        <v>99</v>
      </c>
      <c r="C199" s="30" t="s">
        <v>166</v>
      </c>
      <c r="D199" s="12">
        <f t="shared" si="23"/>
        <v>12.55</v>
      </c>
      <c r="E199" s="13">
        <f>'Граждане РБ'!E141</f>
        <v>1.04</v>
      </c>
      <c r="F199" s="13">
        <v>13.59</v>
      </c>
    </row>
    <row r="200" spans="1:72" s="55" customFormat="1" ht="15.75">
      <c r="A200" s="30">
        <f t="shared" si="22"/>
        <v>151</v>
      </c>
      <c r="B200" s="17" t="s">
        <v>277</v>
      </c>
      <c r="C200" s="30" t="s">
        <v>166</v>
      </c>
      <c r="D200" s="12">
        <f t="shared" si="23"/>
        <v>2.4699999999999998</v>
      </c>
      <c r="E200" s="13">
        <f>'Граждане РБ'!E142</f>
        <v>0.06</v>
      </c>
      <c r="F200" s="13">
        <v>2.5299999999999998</v>
      </c>
    </row>
    <row r="201" spans="1:72" s="55" customFormat="1" ht="31.5">
      <c r="A201" s="30">
        <f t="shared" si="22"/>
        <v>152</v>
      </c>
      <c r="B201" s="17" t="s">
        <v>100</v>
      </c>
      <c r="C201" s="30" t="s">
        <v>166</v>
      </c>
      <c r="D201" s="12">
        <f t="shared" si="23"/>
        <v>2.2600000000000002</v>
      </c>
      <c r="E201" s="13">
        <f>'Граждане РБ'!E143</f>
        <v>0.36</v>
      </c>
      <c r="F201" s="13">
        <v>2.62</v>
      </c>
    </row>
    <row r="202" spans="1:72" s="55" customFormat="1" ht="31.5">
      <c r="A202" s="30">
        <f t="shared" si="22"/>
        <v>153</v>
      </c>
      <c r="B202" s="17" t="s">
        <v>101</v>
      </c>
      <c r="C202" s="30" t="s">
        <v>166</v>
      </c>
      <c r="D202" s="12">
        <f t="shared" si="23"/>
        <v>2.2599999999999998</v>
      </c>
      <c r="E202" s="13">
        <f>'Граждане РБ'!E144</f>
        <v>0.37</v>
      </c>
      <c r="F202" s="13">
        <v>2.63</v>
      </c>
    </row>
    <row r="203" spans="1:72" s="55" customFormat="1" ht="15.75">
      <c r="A203" s="30"/>
      <c r="B203" s="41" t="s">
        <v>247</v>
      </c>
      <c r="C203" s="30"/>
      <c r="D203" s="12"/>
      <c r="E203" s="13"/>
      <c r="F203" s="13"/>
    </row>
    <row r="204" spans="1:72" s="55" customFormat="1" ht="15.75">
      <c r="A204" s="30">
        <f>A202+1</f>
        <v>154</v>
      </c>
      <c r="B204" s="17" t="s">
        <v>105</v>
      </c>
      <c r="C204" s="30" t="s">
        <v>166</v>
      </c>
      <c r="D204" s="12">
        <f t="shared" si="23"/>
        <v>2.52</v>
      </c>
      <c r="E204" s="13">
        <f>'Граждане РБ'!E146</f>
        <v>0.32</v>
      </c>
      <c r="F204" s="13">
        <v>2.84</v>
      </c>
    </row>
    <row r="205" spans="1:72" s="55" customFormat="1" ht="18" customHeight="1">
      <c r="A205" s="30">
        <f t="shared" si="22"/>
        <v>155</v>
      </c>
      <c r="B205" s="17" t="s">
        <v>106</v>
      </c>
      <c r="C205" s="30" t="s">
        <v>166</v>
      </c>
      <c r="D205" s="12">
        <f t="shared" si="23"/>
        <v>4.04</v>
      </c>
      <c r="E205" s="13">
        <f>'Граждане РБ'!E147</f>
        <v>0.5</v>
      </c>
      <c r="F205" s="13">
        <v>4.54</v>
      </c>
    </row>
    <row r="206" spans="1:72" s="55" customFormat="1" ht="15.75">
      <c r="A206" s="30">
        <f t="shared" si="22"/>
        <v>156</v>
      </c>
      <c r="B206" s="17" t="s">
        <v>107</v>
      </c>
      <c r="C206" s="30" t="s">
        <v>166</v>
      </c>
      <c r="D206" s="12">
        <f t="shared" si="23"/>
        <v>3.38</v>
      </c>
      <c r="E206" s="13">
        <f>'Граждане РБ'!E148</f>
        <v>0.14000000000000001</v>
      </c>
      <c r="F206" s="13">
        <v>3.52</v>
      </c>
    </row>
    <row r="207" spans="1:72" s="55" customFormat="1" ht="31.5">
      <c r="A207" s="30">
        <f t="shared" si="22"/>
        <v>157</v>
      </c>
      <c r="B207" s="17" t="s">
        <v>108</v>
      </c>
      <c r="C207" s="30" t="s">
        <v>166</v>
      </c>
      <c r="D207" s="12">
        <f t="shared" si="23"/>
        <v>2.95</v>
      </c>
      <c r="E207" s="13">
        <f>'Граждане РБ'!E149</f>
        <v>0.48</v>
      </c>
      <c r="F207" s="13">
        <v>3.43</v>
      </c>
    </row>
    <row r="208" spans="1:72" s="55" customFormat="1" ht="31.5">
      <c r="A208" s="30">
        <f t="shared" si="22"/>
        <v>158</v>
      </c>
      <c r="B208" s="17" t="s">
        <v>109</v>
      </c>
      <c r="C208" s="30" t="s">
        <v>166</v>
      </c>
      <c r="D208" s="12">
        <f t="shared" si="23"/>
        <v>2.37</v>
      </c>
      <c r="E208" s="13">
        <f>'Граждане РБ'!E150</f>
        <v>0.78</v>
      </c>
      <c r="F208" s="13">
        <v>3.15</v>
      </c>
    </row>
    <row r="209" spans="1:72" s="55" customFormat="1" ht="31.5">
      <c r="A209" s="30">
        <f t="shared" si="22"/>
        <v>159</v>
      </c>
      <c r="B209" s="17" t="s">
        <v>110</v>
      </c>
      <c r="C209" s="30" t="s">
        <v>166</v>
      </c>
      <c r="D209" s="12">
        <f t="shared" si="23"/>
        <v>2.37</v>
      </c>
      <c r="E209" s="13">
        <f>'Граждане РБ'!E151</f>
        <v>0.78</v>
      </c>
      <c r="F209" s="13">
        <v>3.15</v>
      </c>
    </row>
    <row r="210" spans="1:72" s="55" customFormat="1" ht="31.5">
      <c r="A210" s="30">
        <f t="shared" si="22"/>
        <v>160</v>
      </c>
      <c r="B210" s="17" t="s">
        <v>111</v>
      </c>
      <c r="C210" s="30" t="s">
        <v>166</v>
      </c>
      <c r="D210" s="12">
        <f t="shared" si="23"/>
        <v>2.8300000000000005</v>
      </c>
      <c r="E210" s="13">
        <f>'Граждане РБ'!E152</f>
        <v>1.4</v>
      </c>
      <c r="F210" s="13">
        <v>4.2300000000000004</v>
      </c>
    </row>
    <row r="211" spans="1:72" s="55" customFormat="1" ht="15.75">
      <c r="A211" s="30">
        <f t="shared" si="22"/>
        <v>161</v>
      </c>
      <c r="B211" s="17" t="s">
        <v>112</v>
      </c>
      <c r="C211" s="30" t="s">
        <v>166</v>
      </c>
      <c r="D211" s="12">
        <f t="shared" si="23"/>
        <v>0.95000000000000007</v>
      </c>
      <c r="E211" s="13">
        <f>'Граждане РБ'!E153</f>
        <v>0.15</v>
      </c>
      <c r="F211" s="13">
        <v>1.1000000000000001</v>
      </c>
    </row>
    <row r="212" spans="1:72" s="55" customFormat="1" ht="15.75">
      <c r="A212" s="30">
        <f t="shared" si="22"/>
        <v>162</v>
      </c>
      <c r="B212" s="17" t="s">
        <v>113</v>
      </c>
      <c r="C212" s="30" t="s">
        <v>166</v>
      </c>
      <c r="D212" s="12">
        <f t="shared" si="23"/>
        <v>0.98000000000000009</v>
      </c>
      <c r="E212" s="13">
        <f>'Граждане РБ'!E154</f>
        <v>0.6</v>
      </c>
      <c r="F212" s="13">
        <v>1.58</v>
      </c>
    </row>
    <row r="213" spans="1:72" s="55" customFormat="1" ht="15.75">
      <c r="A213" s="30">
        <f t="shared" si="22"/>
        <v>163</v>
      </c>
      <c r="B213" s="17" t="s">
        <v>114</v>
      </c>
      <c r="C213" s="30" t="s">
        <v>166</v>
      </c>
      <c r="D213" s="12">
        <f t="shared" si="23"/>
        <v>0.98000000000000009</v>
      </c>
      <c r="E213" s="13">
        <f>'Граждане РБ'!E155</f>
        <v>0.6</v>
      </c>
      <c r="F213" s="13">
        <v>1.58</v>
      </c>
    </row>
    <row r="214" spans="1:72" s="55" customFormat="1" ht="15.75">
      <c r="A214" s="30"/>
      <c r="B214" s="41" t="s">
        <v>248</v>
      </c>
      <c r="C214" s="30"/>
      <c r="D214" s="12"/>
      <c r="E214" s="13"/>
      <c r="F214" s="13"/>
    </row>
    <row r="215" spans="1:72" s="55" customFormat="1" ht="31.5">
      <c r="A215" s="30">
        <f>A213+1</f>
        <v>164</v>
      </c>
      <c r="B215" s="17" t="s">
        <v>102</v>
      </c>
      <c r="C215" s="30" t="s">
        <v>166</v>
      </c>
      <c r="D215" s="12">
        <f t="shared" si="23"/>
        <v>2.2300000000000004</v>
      </c>
      <c r="E215" s="13">
        <f>'Граждане РБ'!E157</f>
        <v>4.5</v>
      </c>
      <c r="F215" s="13">
        <v>6.73</v>
      </c>
    </row>
    <row r="216" spans="1:72" s="55" customFormat="1" ht="15.75">
      <c r="A216" s="30">
        <f>A215+1</f>
        <v>165</v>
      </c>
      <c r="B216" s="17" t="str">
        <f>'Граждане РБ'!B158</f>
        <v>Анализ кала на копрограмму</v>
      </c>
      <c r="C216" s="30" t="s">
        <v>166</v>
      </c>
      <c r="D216" s="12">
        <f t="shared" si="23"/>
        <v>6.5200000000000005</v>
      </c>
      <c r="E216" s="13">
        <f>'Граждане РБ'!E158</f>
        <v>6.14</v>
      </c>
      <c r="F216" s="13">
        <v>12.66</v>
      </c>
    </row>
    <row r="217" spans="1:72" s="55" customFormat="1" ht="15.75">
      <c r="A217" s="30">
        <f t="shared" ref="A217:A219" si="24">A216+1</f>
        <v>166</v>
      </c>
      <c r="B217" s="17" t="s">
        <v>103</v>
      </c>
      <c r="C217" s="30" t="s">
        <v>166</v>
      </c>
      <c r="D217" s="12">
        <f t="shared" si="23"/>
        <v>1.35</v>
      </c>
      <c r="E217" s="13">
        <f>'Граждане РБ'!E159</f>
        <v>2.2599999999999998</v>
      </c>
      <c r="F217" s="13">
        <v>3.61</v>
      </c>
    </row>
    <row r="218" spans="1:72" s="55" customFormat="1" ht="15.75">
      <c r="A218" s="30">
        <f t="shared" si="24"/>
        <v>167</v>
      </c>
      <c r="B218" s="17" t="s">
        <v>104</v>
      </c>
      <c r="C218" s="30" t="s">
        <v>166</v>
      </c>
      <c r="D218" s="12">
        <f t="shared" si="23"/>
        <v>2.71</v>
      </c>
      <c r="E218" s="13">
        <f>'Граждане РБ'!E160</f>
        <v>0.06</v>
      </c>
      <c r="F218" s="13">
        <v>2.77</v>
      </c>
    </row>
    <row r="219" spans="1:72" s="55" customFormat="1" ht="15.75">
      <c r="A219" s="30">
        <f t="shared" si="24"/>
        <v>168</v>
      </c>
      <c r="B219" s="17" t="s">
        <v>210</v>
      </c>
      <c r="C219" s="30" t="s">
        <v>166</v>
      </c>
      <c r="D219" s="12">
        <f t="shared" si="23"/>
        <v>2.71</v>
      </c>
      <c r="E219" s="13">
        <f>'Граждане РБ'!E161</f>
        <v>0.1</v>
      </c>
      <c r="F219" s="13">
        <v>2.81</v>
      </c>
    </row>
    <row r="220" spans="1:72" s="61" customFormat="1" ht="15.75">
      <c r="A220" s="163" t="s">
        <v>115</v>
      </c>
      <c r="B220" s="163"/>
      <c r="C220" s="163"/>
      <c r="D220" s="163"/>
      <c r="E220" s="163"/>
      <c r="F220" s="163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</row>
    <row r="221" spans="1:72" s="61" customFormat="1" ht="15.75">
      <c r="A221" s="75"/>
      <c r="B221" s="75" t="s">
        <v>219</v>
      </c>
      <c r="C221" s="76"/>
      <c r="D221" s="64"/>
      <c r="E221" s="64"/>
      <c r="F221" s="90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</row>
    <row r="222" spans="1:72" s="60" customFormat="1" ht="15.75">
      <c r="A222" s="30">
        <f>A219+1</f>
        <v>169</v>
      </c>
      <c r="B222" s="14" t="s">
        <v>116</v>
      </c>
      <c r="C222" s="31" t="s">
        <v>167</v>
      </c>
      <c r="D222" s="91">
        <v>3.11</v>
      </c>
      <c r="E222" s="13" t="s">
        <v>224</v>
      </c>
      <c r="F222" s="86">
        <f t="shared" ref="F222:F227" si="25">D222</f>
        <v>3.11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</row>
    <row r="223" spans="1:72" s="60" customFormat="1" ht="15.75">
      <c r="A223" s="30">
        <f>A222+1</f>
        <v>170</v>
      </c>
      <c r="B223" s="18" t="s">
        <v>117</v>
      </c>
      <c r="C223" s="31" t="s">
        <v>167</v>
      </c>
      <c r="D223" s="91">
        <v>4.68</v>
      </c>
      <c r="E223" s="13" t="s">
        <v>224</v>
      </c>
      <c r="F223" s="86">
        <f t="shared" si="25"/>
        <v>4.68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</row>
    <row r="224" spans="1:72" s="60" customFormat="1" ht="15.75">
      <c r="A224" s="30">
        <f>A223+1</f>
        <v>171</v>
      </c>
      <c r="B224" s="10" t="s">
        <v>118</v>
      </c>
      <c r="C224" s="31" t="s">
        <v>167</v>
      </c>
      <c r="D224" s="91">
        <v>6.22</v>
      </c>
      <c r="E224" s="13" t="s">
        <v>224</v>
      </c>
      <c r="F224" s="86">
        <f t="shared" si="25"/>
        <v>6.22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</row>
    <row r="225" spans="1:72" s="60" customFormat="1" ht="15.75">
      <c r="A225" s="30">
        <f t="shared" ref="A225:A240" si="26">A224+1</f>
        <v>172</v>
      </c>
      <c r="B225" s="10" t="s">
        <v>119</v>
      </c>
      <c r="C225" s="31" t="s">
        <v>167</v>
      </c>
      <c r="D225" s="91">
        <v>6.2</v>
      </c>
      <c r="E225" s="13" t="s">
        <v>224</v>
      </c>
      <c r="F225" s="86">
        <f t="shared" si="25"/>
        <v>6.2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</row>
    <row r="226" spans="1:72" s="60" customFormat="1" ht="15.75">
      <c r="A226" s="30">
        <f t="shared" si="26"/>
        <v>173</v>
      </c>
      <c r="B226" s="10" t="s">
        <v>120</v>
      </c>
      <c r="C226" s="31" t="s">
        <v>167</v>
      </c>
      <c r="D226" s="91">
        <v>3.11</v>
      </c>
      <c r="E226" s="13" t="s">
        <v>224</v>
      </c>
      <c r="F226" s="86">
        <f t="shared" si="25"/>
        <v>3.11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</row>
    <row r="227" spans="1:72" s="60" customFormat="1" ht="15.75">
      <c r="A227" s="30">
        <f t="shared" si="26"/>
        <v>174</v>
      </c>
      <c r="B227" s="10" t="s">
        <v>121</v>
      </c>
      <c r="C227" s="31" t="s">
        <v>167</v>
      </c>
      <c r="D227" s="91">
        <v>3.07</v>
      </c>
      <c r="E227" s="13" t="s">
        <v>224</v>
      </c>
      <c r="F227" s="86">
        <f t="shared" si="25"/>
        <v>3.07</v>
      </c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</row>
    <row r="228" spans="1:72" s="60" customFormat="1" ht="15.75">
      <c r="A228" s="30"/>
      <c r="B228" s="52" t="s">
        <v>212</v>
      </c>
      <c r="C228" s="31"/>
      <c r="D228" s="91"/>
      <c r="E228" s="13"/>
      <c r="F228" s="86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</row>
    <row r="229" spans="1:72" s="60" customFormat="1" ht="15.75">
      <c r="A229" s="30">
        <f>A227+1</f>
        <v>175</v>
      </c>
      <c r="B229" s="10" t="s">
        <v>122</v>
      </c>
      <c r="C229" s="31" t="s">
        <v>167</v>
      </c>
      <c r="D229" s="12">
        <v>3.07</v>
      </c>
      <c r="E229" s="13" t="s">
        <v>224</v>
      </c>
      <c r="F229" s="86">
        <f>D229</f>
        <v>3.07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</row>
    <row r="230" spans="1:72" s="60" customFormat="1" ht="15.75">
      <c r="A230" s="30">
        <f t="shared" si="26"/>
        <v>176</v>
      </c>
      <c r="B230" s="10" t="s">
        <v>123</v>
      </c>
      <c r="C230" s="31" t="s">
        <v>167</v>
      </c>
      <c r="D230" s="12">
        <v>5.88</v>
      </c>
      <c r="E230" s="13" t="s">
        <v>224</v>
      </c>
      <c r="F230" s="86">
        <f>D230</f>
        <v>5.88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</row>
    <row r="231" spans="1:72" s="60" customFormat="1" ht="15.75">
      <c r="A231" s="30">
        <f t="shared" si="26"/>
        <v>177</v>
      </c>
      <c r="B231" s="10" t="s">
        <v>124</v>
      </c>
      <c r="C231" s="31" t="s">
        <v>167</v>
      </c>
      <c r="D231" s="12">
        <v>6.19</v>
      </c>
      <c r="E231" s="13" t="s">
        <v>224</v>
      </c>
      <c r="F231" s="86">
        <f>D231</f>
        <v>6.19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</row>
    <row r="232" spans="1:72" s="60" customFormat="1" ht="15.75">
      <c r="A232" s="30">
        <f t="shared" si="26"/>
        <v>178</v>
      </c>
      <c r="B232" s="10" t="s">
        <v>125</v>
      </c>
      <c r="C232" s="31" t="s">
        <v>167</v>
      </c>
      <c r="D232" s="12">
        <v>6.14</v>
      </c>
      <c r="E232" s="13" t="s">
        <v>224</v>
      </c>
      <c r="F232" s="86">
        <f>D232</f>
        <v>6.14</v>
      </c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</row>
    <row r="233" spans="1:72" s="60" customFormat="1" ht="15.75">
      <c r="A233" s="30"/>
      <c r="B233" s="166" t="s">
        <v>213</v>
      </c>
      <c r="C233" s="166"/>
      <c r="D233" s="166"/>
      <c r="E233" s="13"/>
      <c r="F233" s="8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</row>
    <row r="234" spans="1:72" s="60" customFormat="1" ht="15.75">
      <c r="A234" s="30">
        <f>A232+1</f>
        <v>179</v>
      </c>
      <c r="B234" s="10" t="s">
        <v>126</v>
      </c>
      <c r="C234" s="31" t="s">
        <v>167</v>
      </c>
      <c r="D234" s="86">
        <v>6.42</v>
      </c>
      <c r="E234" s="13" t="s">
        <v>224</v>
      </c>
      <c r="F234" s="86">
        <f>D234</f>
        <v>6.42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</row>
    <row r="235" spans="1:72" s="60" customFormat="1" ht="15.75">
      <c r="A235" s="30">
        <f t="shared" si="26"/>
        <v>180</v>
      </c>
      <c r="B235" s="10" t="s">
        <v>127</v>
      </c>
      <c r="C235" s="31" t="s">
        <v>167</v>
      </c>
      <c r="D235" s="86">
        <v>6.42</v>
      </c>
      <c r="E235" s="13" t="s">
        <v>224</v>
      </c>
      <c r="F235" s="86">
        <f>D235</f>
        <v>6.42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</row>
    <row r="236" spans="1:72" s="60" customFormat="1" ht="15.75">
      <c r="A236" s="30">
        <f t="shared" si="26"/>
        <v>181</v>
      </c>
      <c r="B236" s="10" t="s">
        <v>291</v>
      </c>
      <c r="C236" s="31" t="s">
        <v>167</v>
      </c>
      <c r="D236" s="86">
        <f>F236-E236</f>
        <v>14.54</v>
      </c>
      <c r="E236" s="13">
        <f>'Граждане РБ'!E178</f>
        <v>0.06</v>
      </c>
      <c r="F236" s="71">
        <v>14.6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</row>
    <row r="237" spans="1:72" s="60" customFormat="1" ht="15.75">
      <c r="A237" s="30">
        <f t="shared" si="26"/>
        <v>182</v>
      </c>
      <c r="B237" s="10" t="s">
        <v>275</v>
      </c>
      <c r="C237" s="31" t="s">
        <v>167</v>
      </c>
      <c r="D237" s="86">
        <f>F237-E237</f>
        <v>6.53</v>
      </c>
      <c r="E237" s="13">
        <f>'Граждане РБ'!E179</f>
        <v>1.62</v>
      </c>
      <c r="F237" s="71">
        <v>8.15</v>
      </c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</row>
    <row r="238" spans="1:72" s="60" customFormat="1" ht="15.75">
      <c r="A238" s="30"/>
      <c r="B238" s="52" t="s">
        <v>214</v>
      </c>
      <c r="C238" s="31"/>
      <c r="D238" s="13"/>
      <c r="E238" s="13"/>
      <c r="F238" s="13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</row>
    <row r="239" spans="1:72" s="60" customFormat="1" ht="18" customHeight="1">
      <c r="A239" s="30">
        <f>A237+1</f>
        <v>183</v>
      </c>
      <c r="B239" s="10" t="s">
        <v>128</v>
      </c>
      <c r="C239" s="31" t="s">
        <v>167</v>
      </c>
      <c r="D239" s="13">
        <v>5.25</v>
      </c>
      <c r="E239" s="13" t="s">
        <v>224</v>
      </c>
      <c r="F239" s="86">
        <f>D239</f>
        <v>5.25</v>
      </c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</row>
    <row r="240" spans="1:72" s="60" customFormat="1" ht="15.75">
      <c r="A240" s="30">
        <f t="shared" si="26"/>
        <v>184</v>
      </c>
      <c r="B240" s="10" t="s">
        <v>129</v>
      </c>
      <c r="C240" s="31" t="s">
        <v>167</v>
      </c>
      <c r="D240" s="13">
        <v>6.46</v>
      </c>
      <c r="E240" s="13" t="s">
        <v>224</v>
      </c>
      <c r="F240" s="86">
        <f>D240</f>
        <v>6.46</v>
      </c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</row>
    <row r="241" spans="1:72" s="60" customFormat="1" ht="15.75">
      <c r="A241" s="30"/>
      <c r="B241" s="52" t="s">
        <v>215</v>
      </c>
      <c r="C241" s="31"/>
      <c r="D241" s="13"/>
      <c r="E241" s="13"/>
      <c r="F241" s="13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</row>
    <row r="242" spans="1:72" s="60" customFormat="1" ht="15.75">
      <c r="A242" s="30">
        <f>A240+1</f>
        <v>185</v>
      </c>
      <c r="B242" s="10" t="s">
        <v>130</v>
      </c>
      <c r="C242" s="31" t="s">
        <v>167</v>
      </c>
      <c r="D242" s="13">
        <v>12.64</v>
      </c>
      <c r="E242" s="13" t="s">
        <v>224</v>
      </c>
      <c r="F242" s="86">
        <f>D242</f>
        <v>12.64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</row>
    <row r="243" spans="1:72" s="60" customFormat="1" ht="15.75">
      <c r="A243" s="30">
        <f>A242+1</f>
        <v>186</v>
      </c>
      <c r="B243" s="10" t="s">
        <v>229</v>
      </c>
      <c r="C243" s="31" t="s">
        <v>167</v>
      </c>
      <c r="D243" s="13">
        <v>4.96</v>
      </c>
      <c r="E243" s="13" t="s">
        <v>224</v>
      </c>
      <c r="F243" s="86">
        <f>D243</f>
        <v>4.96</v>
      </c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</row>
    <row r="244" spans="1:72" s="108" customFormat="1" ht="15.75">
      <c r="A244" s="163" t="s">
        <v>282</v>
      </c>
      <c r="B244" s="163"/>
      <c r="C244" s="163"/>
      <c r="D244" s="163"/>
      <c r="E244" s="163"/>
      <c r="F244" s="163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7"/>
      <c r="AX244" s="107"/>
      <c r="AY244" s="107"/>
      <c r="AZ244" s="107"/>
      <c r="BA244" s="107"/>
      <c r="BB244" s="107"/>
      <c r="BC244" s="107"/>
      <c r="BD244" s="107"/>
    </row>
    <row r="245" spans="1:72" s="108" customFormat="1" ht="15.75">
      <c r="A245" s="130"/>
      <c r="B245" s="132" t="s">
        <v>289</v>
      </c>
      <c r="C245" s="130"/>
      <c r="D245" s="130"/>
      <c r="E245" s="130"/>
      <c r="F245" s="130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7"/>
      <c r="BB245" s="107"/>
      <c r="BC245" s="107"/>
      <c r="BD245" s="107"/>
    </row>
    <row r="246" spans="1:72" s="109" customFormat="1" ht="15.75">
      <c r="A246" s="30">
        <f>A243+1</f>
        <v>187</v>
      </c>
      <c r="B246" s="10" t="s">
        <v>287</v>
      </c>
      <c r="C246" s="63" t="s">
        <v>161</v>
      </c>
      <c r="D246" s="12">
        <v>25.64</v>
      </c>
      <c r="E246" s="12" t="s">
        <v>224</v>
      </c>
      <c r="F246" s="12">
        <f>D246</f>
        <v>25.64</v>
      </c>
      <c r="G246" s="107"/>
      <c r="H246" s="126"/>
      <c r="I246" s="126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  <c r="AW246" s="107"/>
      <c r="AX246" s="107"/>
      <c r="AY246" s="107"/>
      <c r="AZ246" s="107"/>
      <c r="BA246" s="107"/>
      <c r="BB246" s="107"/>
      <c r="BC246" s="107"/>
      <c r="BD246" s="107"/>
    </row>
    <row r="247" spans="1:72" s="109" customFormat="1" ht="15.75">
      <c r="A247" s="30">
        <f>A246+1</f>
        <v>188</v>
      </c>
      <c r="B247" s="10" t="s">
        <v>288</v>
      </c>
      <c r="C247" s="63" t="s">
        <v>161</v>
      </c>
      <c r="D247" s="12">
        <v>13.81</v>
      </c>
      <c r="E247" s="12" t="s">
        <v>224</v>
      </c>
      <c r="F247" s="12">
        <f>D247</f>
        <v>13.81</v>
      </c>
      <c r="G247" s="107"/>
      <c r="H247" s="126"/>
      <c r="I247" s="126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7"/>
      <c r="AY247" s="107"/>
      <c r="AZ247" s="107"/>
      <c r="BA247" s="107"/>
      <c r="BB247" s="107"/>
      <c r="BC247" s="107"/>
      <c r="BD247" s="107"/>
    </row>
    <row r="248" spans="1:72" s="109" customFormat="1" ht="15.75">
      <c r="A248" s="30"/>
      <c r="B248" s="131" t="s">
        <v>290</v>
      </c>
      <c r="C248" s="63"/>
      <c r="D248" s="12"/>
      <c r="E248" s="12"/>
      <c r="F248" s="12"/>
      <c r="G248" s="107"/>
      <c r="H248" s="126"/>
      <c r="I248" s="126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7"/>
      <c r="AV248" s="107"/>
      <c r="AW248" s="107"/>
      <c r="AX248" s="107"/>
      <c r="AY248" s="107"/>
      <c r="AZ248" s="107"/>
      <c r="BA248" s="107"/>
      <c r="BB248" s="107"/>
      <c r="BC248" s="107"/>
      <c r="BD248" s="107"/>
    </row>
    <row r="249" spans="1:72" customFormat="1" ht="15.75">
      <c r="A249" s="30">
        <f>A247+1</f>
        <v>189</v>
      </c>
      <c r="B249" s="62" t="s">
        <v>283</v>
      </c>
      <c r="C249" s="63" t="s">
        <v>167</v>
      </c>
      <c r="D249" s="12">
        <f>F249-E249</f>
        <v>25.81</v>
      </c>
      <c r="E249" s="12">
        <f>'Граждане РБ'!E191</f>
        <v>0.17</v>
      </c>
      <c r="F249" s="12">
        <v>25.98</v>
      </c>
    </row>
    <row r="250" spans="1:72" customFormat="1" ht="15.75">
      <c r="A250" s="30">
        <f>A249+1</f>
        <v>190</v>
      </c>
      <c r="B250" s="62" t="s">
        <v>295</v>
      </c>
      <c r="C250" s="63" t="s">
        <v>167</v>
      </c>
      <c r="D250" s="12">
        <f>F250-E250</f>
        <v>24.330000000000002</v>
      </c>
      <c r="E250" s="12">
        <f>'Граждане РБ'!E192</f>
        <v>0.97</v>
      </c>
      <c r="F250" s="12">
        <v>25.3</v>
      </c>
    </row>
    <row r="251" spans="1:72" customFormat="1" ht="15.75">
      <c r="A251" s="30">
        <f>A249+1</f>
        <v>190</v>
      </c>
      <c r="B251" s="62" t="s">
        <v>284</v>
      </c>
      <c r="C251" s="63" t="s">
        <v>285</v>
      </c>
      <c r="D251" s="12" t="s">
        <v>224</v>
      </c>
      <c r="E251" s="12">
        <f>'Граждане РБ'!E193</f>
        <v>0.19</v>
      </c>
      <c r="F251" s="12">
        <f>E251</f>
        <v>0.19</v>
      </c>
    </row>
    <row r="252" spans="1:72" customFormat="1" ht="15.75">
      <c r="A252" s="30">
        <f t="shared" ref="A252:A253" si="27">A251+1</f>
        <v>191</v>
      </c>
      <c r="B252" s="62" t="s">
        <v>286</v>
      </c>
      <c r="C252" s="63" t="s">
        <v>285</v>
      </c>
      <c r="D252" s="12" t="s">
        <v>224</v>
      </c>
      <c r="E252" s="12">
        <f>'Граждане РБ'!E194</f>
        <v>0.19</v>
      </c>
      <c r="F252" s="12">
        <f>E252</f>
        <v>0.19</v>
      </c>
    </row>
    <row r="253" spans="1:72" customFormat="1" ht="15.75">
      <c r="A253" s="30">
        <f t="shared" si="27"/>
        <v>192</v>
      </c>
      <c r="B253" s="62" t="s">
        <v>294</v>
      </c>
      <c r="C253" s="63" t="s">
        <v>285</v>
      </c>
      <c r="D253" s="12" t="s">
        <v>224</v>
      </c>
      <c r="E253" s="12">
        <f>'Граждане РБ'!E195</f>
        <v>0.19</v>
      </c>
      <c r="F253" s="12">
        <f>E253</f>
        <v>0.19</v>
      </c>
    </row>
    <row r="254" spans="1:72" s="61" customFormat="1" ht="15.75">
      <c r="A254" s="163" t="s">
        <v>131</v>
      </c>
      <c r="B254" s="163"/>
      <c r="C254" s="163"/>
      <c r="D254" s="163"/>
      <c r="E254" s="163"/>
      <c r="F254" s="163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</row>
    <row r="255" spans="1:72" s="60" customFormat="1" ht="16.5" customHeight="1">
      <c r="A255" s="30">
        <f>A253+1</f>
        <v>193</v>
      </c>
      <c r="B255" s="14" t="s">
        <v>132</v>
      </c>
      <c r="C255" s="31" t="s">
        <v>167</v>
      </c>
      <c r="D255" s="13">
        <v>3.98</v>
      </c>
      <c r="E255" s="13" t="s">
        <v>224</v>
      </c>
      <c r="F255" s="13">
        <f>D255</f>
        <v>3.98</v>
      </c>
      <c r="G255" s="55"/>
      <c r="H255" s="82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</row>
    <row r="256" spans="1:72" s="60" customFormat="1" ht="31.5">
      <c r="A256" s="30">
        <f>A255+1</f>
        <v>194</v>
      </c>
      <c r="B256" s="18" t="s">
        <v>133</v>
      </c>
      <c r="C256" s="31" t="s">
        <v>167</v>
      </c>
      <c r="D256" s="13">
        <v>3.98</v>
      </c>
      <c r="E256" s="13" t="s">
        <v>224</v>
      </c>
      <c r="F256" s="13">
        <f t="shared" ref="F256:F279" si="28">D256</f>
        <v>3.98</v>
      </c>
      <c r="G256" s="55"/>
      <c r="H256" s="82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</row>
    <row r="257" spans="1:72" s="60" customFormat="1" ht="15.75">
      <c r="A257" s="30">
        <f t="shared" ref="A257:A280" si="29">A256+1</f>
        <v>195</v>
      </c>
      <c r="B257" s="14" t="s">
        <v>134</v>
      </c>
      <c r="C257" s="31" t="s">
        <v>167</v>
      </c>
      <c r="D257" s="13">
        <v>3.98</v>
      </c>
      <c r="E257" s="13" t="s">
        <v>224</v>
      </c>
      <c r="F257" s="13">
        <f t="shared" si="28"/>
        <v>3.98</v>
      </c>
      <c r="G257" s="55"/>
      <c r="H257" s="82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</row>
    <row r="258" spans="1:72" s="60" customFormat="1" ht="47.25">
      <c r="A258" s="30">
        <f t="shared" si="29"/>
        <v>196</v>
      </c>
      <c r="B258" s="14" t="s">
        <v>135</v>
      </c>
      <c r="C258" s="31" t="s">
        <v>167</v>
      </c>
      <c r="D258" s="13">
        <v>12.46</v>
      </c>
      <c r="E258" s="13" t="s">
        <v>224</v>
      </c>
      <c r="F258" s="13">
        <v>5.94</v>
      </c>
      <c r="G258" s="55"/>
      <c r="H258" s="82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</row>
    <row r="259" spans="1:72" s="60" customFormat="1" ht="15.75">
      <c r="A259" s="30">
        <f t="shared" si="29"/>
        <v>197</v>
      </c>
      <c r="B259" s="10" t="s">
        <v>136</v>
      </c>
      <c r="C259" s="31" t="s">
        <v>167</v>
      </c>
      <c r="D259" s="13">
        <v>5.94</v>
      </c>
      <c r="E259" s="13" t="s">
        <v>224</v>
      </c>
      <c r="F259" s="13">
        <f t="shared" si="28"/>
        <v>5.94</v>
      </c>
      <c r="G259" s="55"/>
      <c r="H259" s="82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</row>
    <row r="260" spans="1:72" s="60" customFormat="1" ht="15.75">
      <c r="A260" s="30">
        <f t="shared" si="29"/>
        <v>198</v>
      </c>
      <c r="B260" s="10" t="s">
        <v>137</v>
      </c>
      <c r="C260" s="31" t="s">
        <v>167</v>
      </c>
      <c r="D260" s="13">
        <v>7.95</v>
      </c>
      <c r="E260" s="13" t="s">
        <v>224</v>
      </c>
      <c r="F260" s="13">
        <f t="shared" si="28"/>
        <v>7.95</v>
      </c>
      <c r="G260" s="55"/>
      <c r="H260" s="82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</row>
    <row r="261" spans="1:72" s="60" customFormat="1" ht="31.5">
      <c r="A261" s="30">
        <f t="shared" si="29"/>
        <v>199</v>
      </c>
      <c r="B261" s="10" t="s">
        <v>138</v>
      </c>
      <c r="C261" s="31" t="s">
        <v>167</v>
      </c>
      <c r="D261" s="13">
        <v>3.98</v>
      </c>
      <c r="E261" s="13" t="s">
        <v>224</v>
      </c>
      <c r="F261" s="13">
        <f t="shared" si="28"/>
        <v>3.98</v>
      </c>
      <c r="G261" s="55"/>
      <c r="H261" s="82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</row>
    <row r="262" spans="1:72" s="60" customFormat="1" ht="31.5">
      <c r="A262" s="30">
        <f t="shared" si="29"/>
        <v>200</v>
      </c>
      <c r="B262" s="10" t="s">
        <v>139</v>
      </c>
      <c r="C262" s="31" t="s">
        <v>167</v>
      </c>
      <c r="D262" s="13">
        <v>3.98</v>
      </c>
      <c r="E262" s="13" t="s">
        <v>224</v>
      </c>
      <c r="F262" s="13">
        <f t="shared" si="28"/>
        <v>3.98</v>
      </c>
      <c r="G262" s="55"/>
      <c r="H262" s="82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</row>
    <row r="263" spans="1:72" s="60" customFormat="1" ht="31.5">
      <c r="A263" s="30">
        <f t="shared" si="29"/>
        <v>201</v>
      </c>
      <c r="B263" s="10" t="s">
        <v>140</v>
      </c>
      <c r="C263" s="31" t="s">
        <v>167</v>
      </c>
      <c r="D263" s="13">
        <v>3.98</v>
      </c>
      <c r="E263" s="13" t="s">
        <v>224</v>
      </c>
      <c r="F263" s="13">
        <f t="shared" si="28"/>
        <v>3.98</v>
      </c>
      <c r="G263" s="55"/>
      <c r="H263" s="82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</row>
    <row r="264" spans="1:72" s="60" customFormat="1" ht="15.75">
      <c r="A264" s="30">
        <f t="shared" si="29"/>
        <v>202</v>
      </c>
      <c r="B264" s="10" t="s">
        <v>141</v>
      </c>
      <c r="C264" s="31" t="s">
        <v>167</v>
      </c>
      <c r="D264" s="13">
        <v>3.98</v>
      </c>
      <c r="E264" s="13" t="s">
        <v>224</v>
      </c>
      <c r="F264" s="13">
        <f t="shared" si="28"/>
        <v>3.98</v>
      </c>
      <c r="G264" s="55"/>
      <c r="H264" s="82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</row>
    <row r="265" spans="1:72" s="60" customFormat="1" ht="48.75" customHeight="1">
      <c r="A265" s="30">
        <f t="shared" si="29"/>
        <v>203</v>
      </c>
      <c r="B265" s="10" t="s">
        <v>142</v>
      </c>
      <c r="C265" s="31" t="s">
        <v>167</v>
      </c>
      <c r="D265" s="13">
        <v>9.94</v>
      </c>
      <c r="E265" s="13" t="s">
        <v>224</v>
      </c>
      <c r="F265" s="13">
        <f t="shared" si="28"/>
        <v>9.94</v>
      </c>
      <c r="G265" s="55"/>
      <c r="H265" s="82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</row>
    <row r="266" spans="1:72" s="60" customFormat="1" ht="33.75" customHeight="1">
      <c r="A266" s="30">
        <f t="shared" si="29"/>
        <v>204</v>
      </c>
      <c r="B266" s="10" t="s">
        <v>143</v>
      </c>
      <c r="C266" s="31" t="s">
        <v>167</v>
      </c>
      <c r="D266" s="13">
        <v>5.94</v>
      </c>
      <c r="E266" s="13" t="s">
        <v>224</v>
      </c>
      <c r="F266" s="13">
        <f t="shared" si="28"/>
        <v>5.94</v>
      </c>
      <c r="G266" s="55"/>
      <c r="H266" s="82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</row>
    <row r="267" spans="1:72" s="60" customFormat="1" ht="15.75">
      <c r="A267" s="30">
        <f t="shared" si="29"/>
        <v>205</v>
      </c>
      <c r="B267" s="10" t="s">
        <v>144</v>
      </c>
      <c r="C267" s="31" t="s">
        <v>167</v>
      </c>
      <c r="D267" s="13">
        <v>3.98</v>
      </c>
      <c r="E267" s="13" t="s">
        <v>224</v>
      </c>
      <c r="F267" s="13">
        <f t="shared" si="28"/>
        <v>3.98</v>
      </c>
      <c r="G267" s="55"/>
      <c r="H267" s="82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</row>
    <row r="268" spans="1:72" s="60" customFormat="1" ht="31.5">
      <c r="A268" s="30">
        <f t="shared" si="29"/>
        <v>206</v>
      </c>
      <c r="B268" s="10" t="s">
        <v>145</v>
      </c>
      <c r="C268" s="31" t="s">
        <v>167</v>
      </c>
      <c r="D268" s="13">
        <v>3.98</v>
      </c>
      <c r="E268" s="13" t="s">
        <v>224</v>
      </c>
      <c r="F268" s="13">
        <f t="shared" si="28"/>
        <v>3.98</v>
      </c>
      <c r="G268" s="55"/>
      <c r="H268" s="82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</row>
    <row r="269" spans="1:72" s="60" customFormat="1" ht="15.75">
      <c r="A269" s="30">
        <f t="shared" si="29"/>
        <v>207</v>
      </c>
      <c r="B269" s="10" t="s">
        <v>146</v>
      </c>
      <c r="C269" s="31" t="s">
        <v>167</v>
      </c>
      <c r="D269" s="13">
        <v>5.94</v>
      </c>
      <c r="E269" s="13" t="s">
        <v>224</v>
      </c>
      <c r="F269" s="13">
        <f t="shared" si="28"/>
        <v>5.94</v>
      </c>
      <c r="G269" s="55"/>
      <c r="H269" s="82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</row>
    <row r="270" spans="1:72" s="60" customFormat="1" ht="31.5">
      <c r="A270" s="30">
        <f t="shared" si="29"/>
        <v>208</v>
      </c>
      <c r="B270" s="10" t="s">
        <v>147</v>
      </c>
      <c r="C270" s="31" t="s">
        <v>167</v>
      </c>
      <c r="D270" s="13">
        <v>7.95</v>
      </c>
      <c r="E270" s="13" t="s">
        <v>224</v>
      </c>
      <c r="F270" s="13">
        <f t="shared" si="28"/>
        <v>7.95</v>
      </c>
      <c r="G270" s="55"/>
      <c r="H270" s="82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</row>
    <row r="271" spans="1:72" s="60" customFormat="1" ht="49.5" customHeight="1">
      <c r="A271" s="30">
        <f t="shared" si="29"/>
        <v>209</v>
      </c>
      <c r="B271" s="10" t="s">
        <v>148</v>
      </c>
      <c r="C271" s="31" t="s">
        <v>167</v>
      </c>
      <c r="D271" s="13">
        <v>7.95</v>
      </c>
      <c r="E271" s="13" t="s">
        <v>224</v>
      </c>
      <c r="F271" s="13">
        <f t="shared" si="28"/>
        <v>7.95</v>
      </c>
      <c r="G271" s="55"/>
      <c r="H271" s="82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</row>
    <row r="272" spans="1:72" s="60" customFormat="1" ht="16.5" customHeight="1">
      <c r="A272" s="30">
        <f t="shared" si="29"/>
        <v>210</v>
      </c>
      <c r="B272" s="10" t="s">
        <v>149</v>
      </c>
      <c r="C272" s="31" t="s">
        <v>167</v>
      </c>
      <c r="D272" s="13">
        <v>11.9</v>
      </c>
      <c r="E272" s="13" t="s">
        <v>224</v>
      </c>
      <c r="F272" s="13">
        <f t="shared" si="28"/>
        <v>11.9</v>
      </c>
      <c r="G272" s="55"/>
      <c r="H272" s="82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</row>
    <row r="273" spans="1:72" s="60" customFormat="1" ht="47.25">
      <c r="A273" s="30">
        <f t="shared" si="29"/>
        <v>211</v>
      </c>
      <c r="B273" s="10" t="s">
        <v>150</v>
      </c>
      <c r="C273" s="31" t="s">
        <v>167</v>
      </c>
      <c r="D273" s="13">
        <v>9.94</v>
      </c>
      <c r="E273" s="13" t="s">
        <v>224</v>
      </c>
      <c r="F273" s="13">
        <f t="shared" si="28"/>
        <v>9.94</v>
      </c>
      <c r="G273" s="55"/>
      <c r="H273" s="82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</row>
    <row r="274" spans="1:72" s="60" customFormat="1" ht="15.75">
      <c r="A274" s="30">
        <f t="shared" si="29"/>
        <v>212</v>
      </c>
      <c r="B274" s="10" t="s">
        <v>151</v>
      </c>
      <c r="C274" s="31" t="s">
        <v>167</v>
      </c>
      <c r="D274" s="13">
        <v>5.94</v>
      </c>
      <c r="E274" s="13" t="s">
        <v>224</v>
      </c>
      <c r="F274" s="13">
        <f t="shared" si="28"/>
        <v>5.94</v>
      </c>
      <c r="G274" s="55"/>
      <c r="H274" s="82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</row>
    <row r="275" spans="1:72" s="60" customFormat="1" ht="32.25" customHeight="1">
      <c r="A275" s="30">
        <f t="shared" si="29"/>
        <v>213</v>
      </c>
      <c r="B275" s="10" t="s">
        <v>152</v>
      </c>
      <c r="C275" s="31" t="s">
        <v>167</v>
      </c>
      <c r="D275" s="13">
        <v>7.95</v>
      </c>
      <c r="E275" s="13" t="s">
        <v>224</v>
      </c>
      <c r="F275" s="13">
        <f t="shared" si="28"/>
        <v>7.95</v>
      </c>
      <c r="G275" s="55"/>
      <c r="H275" s="82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</row>
    <row r="276" spans="1:72" s="60" customFormat="1" ht="47.25">
      <c r="A276" s="30">
        <f t="shared" si="29"/>
        <v>214</v>
      </c>
      <c r="B276" s="10" t="s">
        <v>153</v>
      </c>
      <c r="C276" s="31" t="s">
        <v>167</v>
      </c>
      <c r="D276" s="13">
        <v>3.98</v>
      </c>
      <c r="E276" s="13" t="s">
        <v>224</v>
      </c>
      <c r="F276" s="13">
        <f t="shared" si="28"/>
        <v>3.98</v>
      </c>
      <c r="G276" s="55"/>
      <c r="H276" s="82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</row>
    <row r="277" spans="1:72" s="60" customFormat="1" ht="31.5">
      <c r="A277" s="30">
        <f t="shared" si="29"/>
        <v>215</v>
      </c>
      <c r="B277" s="10" t="s">
        <v>154</v>
      </c>
      <c r="C277" s="31" t="s">
        <v>167</v>
      </c>
      <c r="D277" s="13">
        <v>3.98</v>
      </c>
      <c r="E277" s="13" t="s">
        <v>224</v>
      </c>
      <c r="F277" s="13">
        <f t="shared" si="28"/>
        <v>3.98</v>
      </c>
      <c r="G277" s="55"/>
      <c r="H277" s="82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</row>
    <row r="278" spans="1:72" s="60" customFormat="1" ht="33.75" customHeight="1">
      <c r="A278" s="30">
        <f t="shared" si="29"/>
        <v>216</v>
      </c>
      <c r="B278" s="10" t="s">
        <v>155</v>
      </c>
      <c r="C278" s="31" t="s">
        <v>167</v>
      </c>
      <c r="D278" s="13">
        <v>3.98</v>
      </c>
      <c r="E278" s="13" t="s">
        <v>224</v>
      </c>
      <c r="F278" s="13">
        <f t="shared" si="28"/>
        <v>3.98</v>
      </c>
      <c r="G278" s="55"/>
      <c r="H278" s="82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</row>
    <row r="279" spans="1:72" s="60" customFormat="1" ht="15.75">
      <c r="A279" s="30">
        <f t="shared" si="29"/>
        <v>217</v>
      </c>
      <c r="B279" s="10" t="s">
        <v>156</v>
      </c>
      <c r="C279" s="31" t="s">
        <v>167</v>
      </c>
      <c r="D279" s="13">
        <v>3.98</v>
      </c>
      <c r="E279" s="13" t="s">
        <v>224</v>
      </c>
      <c r="F279" s="13">
        <f t="shared" si="28"/>
        <v>3.98</v>
      </c>
      <c r="G279" s="55"/>
      <c r="H279" s="82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</row>
    <row r="280" spans="1:72" s="60" customFormat="1" ht="15.75">
      <c r="A280" s="30">
        <f t="shared" si="29"/>
        <v>218</v>
      </c>
      <c r="B280" s="77" t="s">
        <v>157</v>
      </c>
      <c r="C280" s="31" t="s">
        <v>167</v>
      </c>
      <c r="D280" s="13">
        <v>1.95</v>
      </c>
      <c r="E280" s="13" t="s">
        <v>224</v>
      </c>
      <c r="F280" s="13">
        <f>D280</f>
        <v>1.95</v>
      </c>
      <c r="G280" s="55"/>
      <c r="H280" s="82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</row>
    <row r="281" spans="1:72" s="55" customFormat="1" ht="15.75">
      <c r="A281" s="183" t="s">
        <v>171</v>
      </c>
      <c r="B281" s="183"/>
      <c r="C281" s="183"/>
      <c r="D281" s="183"/>
      <c r="E281" s="183"/>
      <c r="F281" s="183"/>
    </row>
    <row r="282" spans="1:72" s="55" customFormat="1" ht="47.25">
      <c r="A282" s="30">
        <f>A280+1</f>
        <v>219</v>
      </c>
      <c r="B282" s="10" t="s">
        <v>172</v>
      </c>
      <c r="C282" s="30" t="s">
        <v>167</v>
      </c>
      <c r="D282" s="30">
        <v>7.08</v>
      </c>
      <c r="E282" s="13" t="s">
        <v>224</v>
      </c>
      <c r="F282" s="30">
        <f>D282</f>
        <v>7.08</v>
      </c>
    </row>
    <row r="283" spans="1:72" s="55" customFormat="1" ht="31.5">
      <c r="A283" s="30"/>
      <c r="B283" s="77" t="s">
        <v>173</v>
      </c>
      <c r="C283" s="87" t="s">
        <v>174</v>
      </c>
      <c r="D283" s="30">
        <v>2.82</v>
      </c>
      <c r="E283" s="13" t="s">
        <v>224</v>
      </c>
      <c r="F283" s="30">
        <f t="shared" ref="F283:F301" si="30">D283</f>
        <v>2.82</v>
      </c>
    </row>
    <row r="284" spans="1:72" s="55" customFormat="1" ht="31.5">
      <c r="A284" s="30"/>
      <c r="B284" s="92" t="s">
        <v>175</v>
      </c>
      <c r="C284" s="87" t="s">
        <v>174</v>
      </c>
      <c r="D284" s="30">
        <v>1.7</v>
      </c>
      <c r="E284" s="13" t="s">
        <v>224</v>
      </c>
      <c r="F284" s="30">
        <f t="shared" si="30"/>
        <v>1.7</v>
      </c>
    </row>
    <row r="285" spans="1:72" s="55" customFormat="1" ht="33" customHeight="1">
      <c r="A285" s="30">
        <f>A282+1</f>
        <v>220</v>
      </c>
      <c r="B285" s="10" t="s">
        <v>176</v>
      </c>
      <c r="C285" s="30" t="s">
        <v>167</v>
      </c>
      <c r="D285" s="30">
        <v>4.22</v>
      </c>
      <c r="E285" s="13" t="s">
        <v>224</v>
      </c>
      <c r="F285" s="30">
        <f t="shared" si="30"/>
        <v>4.22</v>
      </c>
    </row>
    <row r="286" spans="1:72" s="55" customFormat="1" ht="33" customHeight="1">
      <c r="A286" s="30">
        <f t="shared" ref="A286:A296" si="31">A285+1</f>
        <v>221</v>
      </c>
      <c r="B286" s="10" t="s">
        <v>177</v>
      </c>
      <c r="C286" s="30" t="s">
        <v>167</v>
      </c>
      <c r="D286" s="30">
        <v>4.22</v>
      </c>
      <c r="E286" s="13" t="s">
        <v>224</v>
      </c>
      <c r="F286" s="30">
        <f t="shared" si="30"/>
        <v>4.22</v>
      </c>
    </row>
    <row r="287" spans="1:72" s="55" customFormat="1" ht="33.75" customHeight="1">
      <c r="A287" s="30">
        <f t="shared" si="31"/>
        <v>222</v>
      </c>
      <c r="B287" s="10" t="s">
        <v>178</v>
      </c>
      <c r="C287" s="30" t="s">
        <v>167</v>
      </c>
      <c r="D287" s="30">
        <v>7.08</v>
      </c>
      <c r="E287" s="13" t="s">
        <v>224</v>
      </c>
      <c r="F287" s="30">
        <f t="shared" si="30"/>
        <v>7.08</v>
      </c>
    </row>
    <row r="288" spans="1:72" s="55" customFormat="1" ht="47.25">
      <c r="A288" s="30">
        <f t="shared" si="31"/>
        <v>223</v>
      </c>
      <c r="B288" s="10" t="s">
        <v>179</v>
      </c>
      <c r="C288" s="30" t="s">
        <v>174</v>
      </c>
      <c r="D288" s="30">
        <v>2.82</v>
      </c>
      <c r="E288" s="13" t="s">
        <v>224</v>
      </c>
      <c r="F288" s="30">
        <f t="shared" si="30"/>
        <v>2.82</v>
      </c>
    </row>
    <row r="289" spans="1:6" s="55" customFormat="1" ht="47.25">
      <c r="A289" s="30">
        <f t="shared" si="31"/>
        <v>224</v>
      </c>
      <c r="B289" s="10" t="s">
        <v>180</v>
      </c>
      <c r="C289" s="30" t="s">
        <v>167</v>
      </c>
      <c r="D289" s="30">
        <v>9.92</v>
      </c>
      <c r="E289" s="13" t="s">
        <v>224</v>
      </c>
      <c r="F289" s="30">
        <f t="shared" si="30"/>
        <v>9.92</v>
      </c>
    </row>
    <row r="290" spans="1:6" s="55" customFormat="1" ht="63">
      <c r="A290" s="30">
        <f t="shared" si="31"/>
        <v>225</v>
      </c>
      <c r="B290" s="10" t="s">
        <v>181</v>
      </c>
      <c r="C290" s="30" t="s">
        <v>167</v>
      </c>
      <c r="D290" s="30">
        <v>17.03</v>
      </c>
      <c r="E290" s="13" t="s">
        <v>224</v>
      </c>
      <c r="F290" s="30">
        <f t="shared" si="30"/>
        <v>17.03</v>
      </c>
    </row>
    <row r="291" spans="1:6" s="55" customFormat="1" ht="31.5">
      <c r="A291" s="30">
        <f t="shared" si="31"/>
        <v>226</v>
      </c>
      <c r="B291" s="93" t="s">
        <v>182</v>
      </c>
      <c r="C291" s="30" t="s">
        <v>167</v>
      </c>
      <c r="D291" s="30">
        <v>8.5</v>
      </c>
      <c r="E291" s="13" t="s">
        <v>224</v>
      </c>
      <c r="F291" s="30">
        <f t="shared" si="30"/>
        <v>8.5</v>
      </c>
    </row>
    <row r="292" spans="1:6" s="55" customFormat="1" ht="31.5">
      <c r="A292" s="30">
        <f t="shared" si="31"/>
        <v>227</v>
      </c>
      <c r="B292" s="93" t="s">
        <v>183</v>
      </c>
      <c r="C292" s="30" t="s">
        <v>174</v>
      </c>
      <c r="D292" s="30">
        <v>3.97</v>
      </c>
      <c r="E292" s="13" t="s">
        <v>224</v>
      </c>
      <c r="F292" s="30">
        <f t="shared" si="30"/>
        <v>3.97</v>
      </c>
    </row>
    <row r="293" spans="1:6" s="55" customFormat="1" ht="31.5">
      <c r="A293" s="30">
        <f t="shared" si="31"/>
        <v>228</v>
      </c>
      <c r="B293" s="93" t="s">
        <v>184</v>
      </c>
      <c r="C293" s="91" t="s">
        <v>167</v>
      </c>
      <c r="D293" s="30">
        <v>7.08</v>
      </c>
      <c r="E293" s="13" t="s">
        <v>224</v>
      </c>
      <c r="F293" s="30">
        <f t="shared" si="30"/>
        <v>7.08</v>
      </c>
    </row>
    <row r="294" spans="1:6" s="55" customFormat="1" ht="31.5">
      <c r="A294" s="30">
        <f t="shared" si="31"/>
        <v>229</v>
      </c>
      <c r="B294" s="93" t="s">
        <v>185</v>
      </c>
      <c r="C294" s="30" t="s">
        <v>174</v>
      </c>
      <c r="D294" s="30">
        <v>2.83</v>
      </c>
      <c r="E294" s="13" t="s">
        <v>224</v>
      </c>
      <c r="F294" s="30">
        <f t="shared" si="30"/>
        <v>2.83</v>
      </c>
    </row>
    <row r="295" spans="1:6" s="55" customFormat="1" ht="47.25">
      <c r="A295" s="30">
        <f t="shared" si="31"/>
        <v>230</v>
      </c>
      <c r="B295" s="93" t="s">
        <v>186</v>
      </c>
      <c r="C295" s="30" t="s">
        <v>174</v>
      </c>
      <c r="D295" s="30">
        <v>8.5</v>
      </c>
      <c r="E295" s="13" t="s">
        <v>224</v>
      </c>
      <c r="F295" s="30">
        <f t="shared" si="30"/>
        <v>8.5</v>
      </c>
    </row>
    <row r="296" spans="1:6" s="55" customFormat="1" ht="32.25" customHeight="1">
      <c r="A296" s="30">
        <f t="shared" si="31"/>
        <v>231</v>
      </c>
      <c r="B296" s="93" t="s">
        <v>187</v>
      </c>
      <c r="C296" s="91" t="s">
        <v>167</v>
      </c>
      <c r="D296" s="30">
        <v>8.5</v>
      </c>
      <c r="E296" s="13" t="s">
        <v>224</v>
      </c>
      <c r="F296" s="30">
        <f t="shared" si="30"/>
        <v>8.5</v>
      </c>
    </row>
    <row r="297" spans="1:6" s="55" customFormat="1" ht="31.5">
      <c r="A297" s="30"/>
      <c r="B297" s="93" t="s">
        <v>173</v>
      </c>
      <c r="C297" s="30" t="s">
        <v>174</v>
      </c>
      <c r="D297" s="30">
        <v>2.82</v>
      </c>
      <c r="E297" s="13" t="s">
        <v>224</v>
      </c>
      <c r="F297" s="30">
        <f t="shared" si="30"/>
        <v>2.82</v>
      </c>
    </row>
    <row r="298" spans="1:6" s="55" customFormat="1" ht="31.5">
      <c r="A298" s="30">
        <f>A296+1</f>
        <v>232</v>
      </c>
      <c r="B298" s="93" t="s">
        <v>188</v>
      </c>
      <c r="C298" s="91" t="s">
        <v>167</v>
      </c>
      <c r="D298" s="30">
        <v>8.5</v>
      </c>
      <c r="E298" s="13" t="s">
        <v>224</v>
      </c>
      <c r="F298" s="30">
        <f t="shared" si="30"/>
        <v>8.5</v>
      </c>
    </row>
    <row r="299" spans="1:6" s="55" customFormat="1" ht="31.5">
      <c r="A299" s="30"/>
      <c r="B299" s="94" t="s">
        <v>173</v>
      </c>
      <c r="C299" s="30" t="s">
        <v>174</v>
      </c>
      <c r="D299" s="30">
        <v>3.89</v>
      </c>
      <c r="E299" s="13" t="s">
        <v>224</v>
      </c>
      <c r="F299" s="30">
        <f t="shared" si="30"/>
        <v>3.89</v>
      </c>
    </row>
    <row r="300" spans="1:6" s="55" customFormat="1" ht="31.5">
      <c r="A300" s="30">
        <f>A298+1</f>
        <v>233</v>
      </c>
      <c r="B300" s="93" t="s">
        <v>189</v>
      </c>
      <c r="C300" s="91" t="s">
        <v>167</v>
      </c>
      <c r="D300" s="30">
        <v>8.5</v>
      </c>
      <c r="E300" s="13" t="s">
        <v>224</v>
      </c>
      <c r="F300" s="30">
        <f t="shared" si="30"/>
        <v>8.5</v>
      </c>
    </row>
    <row r="301" spans="1:6" s="55" customFormat="1" ht="31.5">
      <c r="A301" s="30"/>
      <c r="B301" s="93" t="s">
        <v>173</v>
      </c>
      <c r="C301" s="30" t="s">
        <v>174</v>
      </c>
      <c r="D301" s="30">
        <v>2.82</v>
      </c>
      <c r="E301" s="13" t="s">
        <v>224</v>
      </c>
      <c r="F301" s="30">
        <f t="shared" si="30"/>
        <v>2.82</v>
      </c>
    </row>
    <row r="302" spans="1:6" s="55" customFormat="1" ht="15.75">
      <c r="A302" s="183" t="s">
        <v>190</v>
      </c>
      <c r="B302" s="183"/>
      <c r="C302" s="183"/>
      <c r="D302" s="183"/>
      <c r="E302" s="183"/>
      <c r="F302" s="183"/>
    </row>
    <row r="303" spans="1:6" s="55" customFormat="1" ht="15.75">
      <c r="A303" s="30">
        <f>A300+1</f>
        <v>234</v>
      </c>
      <c r="B303" s="93" t="s">
        <v>191</v>
      </c>
      <c r="C303" s="91" t="s">
        <v>163</v>
      </c>
      <c r="D303" s="86">
        <f>F303-E303</f>
        <v>4.1100000000000003</v>
      </c>
      <c r="E303" s="13">
        <f>'Вид на жит-во'!E302</f>
        <v>0.33</v>
      </c>
      <c r="F303" s="86">
        <v>4.4400000000000004</v>
      </c>
    </row>
    <row r="304" spans="1:6" s="55" customFormat="1" ht="31.5">
      <c r="A304" s="30">
        <f>A303+1</f>
        <v>235</v>
      </c>
      <c r="B304" s="93" t="s">
        <v>192</v>
      </c>
      <c r="C304" s="91" t="s">
        <v>163</v>
      </c>
      <c r="D304" s="86">
        <f t="shared" ref="D304:D308" si="32">F304-E304</f>
        <v>14.43</v>
      </c>
      <c r="E304" s="13">
        <f>'Вид на жит-во'!E303</f>
        <v>2.52</v>
      </c>
      <c r="F304" s="86">
        <v>16.95</v>
      </c>
    </row>
    <row r="305" spans="1:6" s="55" customFormat="1" ht="15.75">
      <c r="A305" s="30">
        <f>A304+1</f>
        <v>236</v>
      </c>
      <c r="B305" s="93" t="s">
        <v>193</v>
      </c>
      <c r="C305" s="91" t="s">
        <v>163</v>
      </c>
      <c r="D305" s="86">
        <f t="shared" si="32"/>
        <v>2.87</v>
      </c>
      <c r="E305" s="13">
        <f>'Вид на жит-во'!E304</f>
        <v>0.28000000000000003</v>
      </c>
      <c r="F305" s="86">
        <v>3.15</v>
      </c>
    </row>
    <row r="306" spans="1:6" s="55" customFormat="1" ht="31.5">
      <c r="A306" s="30">
        <f>A305+1</f>
        <v>237</v>
      </c>
      <c r="B306" s="93" t="s">
        <v>194</v>
      </c>
      <c r="C306" s="91" t="s">
        <v>163</v>
      </c>
      <c r="D306" s="86">
        <f t="shared" si="32"/>
        <v>6.22</v>
      </c>
      <c r="E306" s="13">
        <f>'Вид на жит-во'!E305</f>
        <v>1.1599999999999999</v>
      </c>
      <c r="F306" s="86">
        <v>7.38</v>
      </c>
    </row>
    <row r="307" spans="1:6" s="55" customFormat="1" ht="31.5">
      <c r="A307" s="30">
        <f>A306+1</f>
        <v>238</v>
      </c>
      <c r="B307" s="93" t="s">
        <v>195</v>
      </c>
      <c r="C307" s="91" t="s">
        <v>163</v>
      </c>
      <c r="D307" s="86">
        <f t="shared" si="32"/>
        <v>6.2200000000000006</v>
      </c>
      <c r="E307" s="13">
        <f>'Вид на жит-во'!E306</f>
        <v>1.19</v>
      </c>
      <c r="F307" s="86">
        <v>7.41</v>
      </c>
    </row>
    <row r="308" spans="1:6" s="55" customFormat="1" ht="31.5">
      <c r="A308" s="30">
        <f t="shared" ref="A308:A309" si="33">A307+1</f>
        <v>239</v>
      </c>
      <c r="B308" s="93" t="s">
        <v>313</v>
      </c>
      <c r="C308" s="91" t="s">
        <v>163</v>
      </c>
      <c r="D308" s="86">
        <f t="shared" si="32"/>
        <v>6.2200000000000006</v>
      </c>
      <c r="E308" s="13">
        <f>'Вид на жит-во'!E307</f>
        <v>1.19</v>
      </c>
      <c r="F308" s="86">
        <v>7.41</v>
      </c>
    </row>
    <row r="309" spans="1:6" s="55" customFormat="1" ht="15.75">
      <c r="A309" s="30">
        <f t="shared" si="33"/>
        <v>240</v>
      </c>
      <c r="B309" s="93" t="s">
        <v>196</v>
      </c>
      <c r="C309" s="91" t="s">
        <v>163</v>
      </c>
      <c r="D309" s="86">
        <v>2.84</v>
      </c>
      <c r="E309" s="13" t="str">
        <f>'Вид на жит-во'!E308</f>
        <v>-</v>
      </c>
      <c r="F309" s="86">
        <f>D309</f>
        <v>2.84</v>
      </c>
    </row>
    <row r="310" spans="1:6" s="55" customFormat="1" ht="15.75">
      <c r="A310" s="148" t="s">
        <v>231</v>
      </c>
      <c r="B310" s="148"/>
      <c r="C310" s="148"/>
      <c r="D310" s="148"/>
      <c r="E310" s="148"/>
      <c r="F310" s="148"/>
    </row>
    <row r="311" spans="1:6" s="55" customFormat="1" ht="15.75">
      <c r="A311" s="30">
        <f>A309+1</f>
        <v>241</v>
      </c>
      <c r="B311" s="78" t="str">
        <f>'Граждане РБ'!B224</f>
        <v>Проведение процедуры вакцинации</v>
      </c>
      <c r="C311" s="31" t="s">
        <v>167</v>
      </c>
      <c r="D311" s="13">
        <v>5.05</v>
      </c>
      <c r="E311" s="13" t="str">
        <f>'Граждане РБ'!E224</f>
        <v>-</v>
      </c>
      <c r="F311" s="13">
        <f>D311</f>
        <v>5.05</v>
      </c>
    </row>
    <row r="312" spans="1:6" s="55" customFormat="1" ht="15.75">
      <c r="A312" s="79"/>
      <c r="B312" s="95"/>
      <c r="C312" s="36"/>
      <c r="D312" s="95"/>
      <c r="E312" s="79"/>
      <c r="F312" s="95"/>
    </row>
    <row r="313" spans="1:6" s="55" customFormat="1" ht="15.75">
      <c r="A313" s="79"/>
      <c r="B313" s="95"/>
      <c r="C313" s="36"/>
      <c r="D313" s="95"/>
      <c r="E313" s="79"/>
      <c r="F313" s="95"/>
    </row>
    <row r="314" spans="1:6" s="55" customFormat="1" ht="15.75">
      <c r="A314" s="79"/>
      <c r="B314" s="95"/>
      <c r="C314" s="36"/>
      <c r="D314" s="95"/>
      <c r="E314" s="79"/>
      <c r="F314" s="95"/>
    </row>
    <row r="315" spans="1:6" s="55" customFormat="1" ht="15.75">
      <c r="A315" s="164" t="s">
        <v>223</v>
      </c>
      <c r="B315" s="164"/>
      <c r="C315" s="36"/>
      <c r="D315" s="50" t="str">
        <f>Иностранцы!D315</f>
        <v xml:space="preserve">В.И. Штепа </v>
      </c>
      <c r="E315" s="50"/>
      <c r="F315" s="50"/>
    </row>
    <row r="316" spans="1:6" s="1" customFormat="1">
      <c r="A316" s="19"/>
      <c r="B316" s="22"/>
      <c r="C316" s="35"/>
      <c r="D316" s="22"/>
      <c r="E316" s="23"/>
      <c r="F316" s="22"/>
    </row>
    <row r="317" spans="1:6" s="1" customFormat="1">
      <c r="A317" s="19"/>
      <c r="B317" s="22"/>
      <c r="C317" s="35"/>
      <c r="D317" s="22"/>
      <c r="E317" s="23"/>
      <c r="F317" s="22"/>
    </row>
    <row r="318" spans="1:6" s="1" customFormat="1">
      <c r="A318" s="19"/>
      <c r="B318" s="22"/>
      <c r="C318" s="35"/>
      <c r="D318" s="22"/>
      <c r="E318" s="23"/>
      <c r="F318" s="22"/>
    </row>
    <row r="319" spans="1:6" s="1" customFormat="1">
      <c r="A319" s="19"/>
      <c r="B319" s="22"/>
      <c r="C319" s="35"/>
      <c r="D319" s="22"/>
      <c r="E319" s="23"/>
      <c r="F319" s="22"/>
    </row>
    <row r="320" spans="1:6" s="1" customFormat="1">
      <c r="A320" s="19"/>
      <c r="B320" s="22"/>
      <c r="C320" s="35"/>
      <c r="D320" s="22"/>
      <c r="E320" s="23"/>
      <c r="F320" s="22"/>
    </row>
    <row r="321" spans="1:6" s="1" customFormat="1">
      <c r="A321" s="19"/>
      <c r="B321" s="22"/>
      <c r="C321" s="35"/>
      <c r="D321" s="22"/>
      <c r="E321" s="23"/>
      <c r="F321" s="22"/>
    </row>
    <row r="322" spans="1:6" s="1" customFormat="1">
      <c r="A322" s="19"/>
      <c r="B322" s="22"/>
      <c r="C322" s="35"/>
      <c r="D322" s="22"/>
      <c r="E322" s="23"/>
      <c r="F322" s="22"/>
    </row>
    <row r="323" spans="1:6" s="1" customFormat="1">
      <c r="A323" s="19"/>
      <c r="B323" s="22"/>
      <c r="C323" s="35"/>
      <c r="D323" s="22"/>
      <c r="E323" s="23"/>
      <c r="F323" s="22"/>
    </row>
    <row r="324" spans="1:6" s="1" customFormat="1">
      <c r="A324" s="19"/>
      <c r="B324" s="22"/>
      <c r="C324" s="35"/>
      <c r="D324" s="22"/>
      <c r="E324" s="23"/>
      <c r="F324" s="22"/>
    </row>
    <row r="325" spans="1:6" s="1" customFormat="1">
      <c r="A325" s="19"/>
      <c r="B325" s="22"/>
      <c r="C325" s="35"/>
      <c r="D325" s="22"/>
      <c r="E325" s="23"/>
      <c r="F325" s="22"/>
    </row>
    <row r="326" spans="1:6" s="1" customFormat="1">
      <c r="A326" s="19"/>
      <c r="B326" s="22"/>
      <c r="C326" s="35"/>
      <c r="D326" s="22"/>
      <c r="E326" s="23"/>
      <c r="F326" s="22"/>
    </row>
    <row r="327" spans="1:6" s="1" customFormat="1">
      <c r="A327" s="19"/>
      <c r="B327" s="22"/>
      <c r="C327" s="35"/>
      <c r="D327" s="22"/>
      <c r="E327" s="23"/>
      <c r="F327" s="22"/>
    </row>
    <row r="328" spans="1:6" s="1" customFormat="1">
      <c r="A328" s="19"/>
      <c r="B328" s="22"/>
      <c r="C328" s="35"/>
      <c r="D328" s="22"/>
      <c r="E328" s="23"/>
      <c r="F328" s="22"/>
    </row>
    <row r="329" spans="1:6" s="1" customFormat="1">
      <c r="A329" s="19"/>
      <c r="B329" s="22"/>
      <c r="C329" s="35"/>
      <c r="D329" s="22"/>
      <c r="E329" s="23"/>
      <c r="F329" s="22"/>
    </row>
    <row r="330" spans="1:6" s="1" customFormat="1">
      <c r="A330" s="19"/>
      <c r="B330" s="22"/>
      <c r="C330" s="35"/>
      <c r="D330" s="22"/>
      <c r="E330" s="23"/>
      <c r="F330" s="22"/>
    </row>
    <row r="331" spans="1:6" s="1" customFormat="1">
      <c r="A331" s="19"/>
      <c r="B331" s="22"/>
      <c r="C331" s="35"/>
      <c r="D331" s="22"/>
      <c r="E331" s="23"/>
      <c r="F331" s="22"/>
    </row>
    <row r="332" spans="1:6" s="1" customFormat="1">
      <c r="A332" s="19"/>
      <c r="B332" s="22"/>
      <c r="C332" s="35"/>
      <c r="D332" s="22"/>
      <c r="E332" s="23"/>
      <c r="F332" s="22"/>
    </row>
    <row r="333" spans="1:6" s="1" customFormat="1">
      <c r="A333" s="19"/>
      <c r="B333" s="22"/>
      <c r="C333" s="35"/>
      <c r="D333" s="22"/>
      <c r="E333" s="23"/>
      <c r="F333" s="22"/>
    </row>
    <row r="334" spans="1:6" s="1" customFormat="1">
      <c r="A334" s="19"/>
      <c r="B334" s="22"/>
      <c r="C334" s="35"/>
      <c r="D334" s="22"/>
      <c r="E334" s="23"/>
      <c r="F334" s="22"/>
    </row>
    <row r="335" spans="1:6" s="1" customFormat="1">
      <c r="A335" s="19"/>
      <c r="B335" s="22"/>
      <c r="C335" s="35"/>
      <c r="D335" s="22"/>
      <c r="E335" s="23"/>
      <c r="F335" s="22"/>
    </row>
    <row r="336" spans="1:6" s="1" customFormat="1">
      <c r="A336" s="19"/>
      <c r="B336" s="22"/>
      <c r="C336" s="35"/>
      <c r="D336" s="22"/>
      <c r="E336" s="23"/>
      <c r="F336" s="22"/>
    </row>
    <row r="337" spans="1:6" s="1" customFormat="1">
      <c r="A337" s="19"/>
      <c r="B337" s="22"/>
      <c r="C337" s="35"/>
      <c r="D337" s="22"/>
      <c r="E337" s="23"/>
      <c r="F337" s="22"/>
    </row>
    <row r="338" spans="1:6" s="1" customFormat="1">
      <c r="A338" s="19"/>
      <c r="B338" s="22"/>
      <c r="C338" s="35"/>
      <c r="D338" s="22"/>
      <c r="E338" s="23"/>
      <c r="F338" s="22"/>
    </row>
    <row r="339" spans="1:6" s="1" customFormat="1">
      <c r="A339" s="19"/>
      <c r="B339" s="22"/>
      <c r="C339" s="35"/>
      <c r="D339" s="22"/>
      <c r="E339" s="23"/>
      <c r="F339" s="22"/>
    </row>
    <row r="340" spans="1:6" s="1" customFormat="1">
      <c r="A340" s="19"/>
      <c r="B340" s="22"/>
      <c r="C340" s="35"/>
      <c r="D340" s="22"/>
      <c r="E340" s="23"/>
      <c r="F340" s="22"/>
    </row>
    <row r="341" spans="1:6" s="1" customFormat="1">
      <c r="A341" s="19"/>
      <c r="B341" s="22"/>
      <c r="C341" s="35"/>
      <c r="D341" s="22"/>
      <c r="E341" s="23"/>
      <c r="F341" s="22"/>
    </row>
    <row r="342" spans="1:6" s="1" customFormat="1">
      <c r="A342" s="19"/>
      <c r="B342" s="22"/>
      <c r="C342" s="35"/>
      <c r="D342" s="22"/>
      <c r="E342" s="23"/>
      <c r="F342" s="22"/>
    </row>
    <row r="343" spans="1:6" s="1" customFormat="1">
      <c r="A343" s="19"/>
      <c r="B343" s="22"/>
      <c r="C343" s="35"/>
      <c r="D343" s="22"/>
      <c r="E343" s="23"/>
      <c r="F343" s="22"/>
    </row>
    <row r="344" spans="1:6" s="1" customFormat="1">
      <c r="A344" s="19"/>
      <c r="B344" s="22"/>
      <c r="C344" s="35"/>
      <c r="D344" s="22"/>
      <c r="E344" s="23"/>
      <c r="F344" s="22"/>
    </row>
    <row r="345" spans="1:6" s="1" customFormat="1">
      <c r="A345" s="19"/>
      <c r="B345" s="22"/>
      <c r="C345" s="35"/>
      <c r="D345" s="22"/>
      <c r="E345" s="23"/>
      <c r="F345" s="22"/>
    </row>
    <row r="346" spans="1:6" s="1" customFormat="1">
      <c r="A346" s="19"/>
      <c r="B346" s="22"/>
      <c r="C346" s="35"/>
      <c r="D346" s="22"/>
      <c r="E346" s="23"/>
      <c r="F346" s="22"/>
    </row>
    <row r="347" spans="1:6" s="1" customFormat="1">
      <c r="A347" s="19"/>
      <c r="B347" s="22"/>
      <c r="C347" s="35"/>
      <c r="D347" s="22"/>
      <c r="E347" s="23"/>
      <c r="F347" s="22"/>
    </row>
    <row r="348" spans="1:6" s="1" customFormat="1">
      <c r="A348" s="19"/>
      <c r="B348" s="22"/>
      <c r="C348" s="35"/>
      <c r="D348" s="22"/>
      <c r="E348" s="23"/>
      <c r="F348" s="22"/>
    </row>
    <row r="349" spans="1:6" s="1" customFormat="1">
      <c r="A349" s="19"/>
      <c r="B349" s="22"/>
      <c r="C349" s="35"/>
      <c r="D349" s="22"/>
      <c r="E349" s="23"/>
      <c r="F349" s="22"/>
    </row>
    <row r="350" spans="1:6" s="1" customFormat="1">
      <c r="A350" s="19"/>
      <c r="B350" s="22"/>
      <c r="C350" s="35"/>
      <c r="D350" s="22"/>
      <c r="E350" s="23"/>
      <c r="F350" s="22"/>
    </row>
    <row r="351" spans="1:6" s="1" customFormat="1">
      <c r="A351" s="19"/>
      <c r="B351" s="22"/>
      <c r="C351" s="35"/>
      <c r="D351" s="22"/>
      <c r="E351" s="23"/>
      <c r="F351" s="22"/>
    </row>
    <row r="352" spans="1:6" s="1" customFormat="1">
      <c r="A352" s="19"/>
      <c r="B352" s="22"/>
      <c r="C352" s="35"/>
      <c r="D352" s="22"/>
      <c r="E352" s="23"/>
      <c r="F352" s="22"/>
    </row>
    <row r="353" spans="1:6" s="1" customFormat="1">
      <c r="A353" s="19"/>
      <c r="B353" s="22"/>
      <c r="C353" s="35"/>
      <c r="D353" s="22"/>
      <c r="E353" s="23"/>
      <c r="F353" s="22"/>
    </row>
    <row r="354" spans="1:6" s="1" customFormat="1">
      <c r="A354" s="19"/>
      <c r="B354" s="22"/>
      <c r="C354" s="35"/>
      <c r="D354" s="22"/>
      <c r="E354" s="23"/>
      <c r="F354" s="22"/>
    </row>
    <row r="355" spans="1:6" s="1" customFormat="1">
      <c r="A355" s="19"/>
      <c r="B355" s="22"/>
      <c r="C355" s="35"/>
      <c r="D355" s="22"/>
      <c r="E355" s="23"/>
      <c r="F355" s="22"/>
    </row>
    <row r="356" spans="1:6" s="1" customFormat="1">
      <c r="A356" s="19"/>
      <c r="B356" s="22"/>
      <c r="C356" s="35"/>
      <c r="D356" s="22"/>
      <c r="E356" s="23"/>
      <c r="F356" s="22"/>
    </row>
    <row r="357" spans="1:6" s="1" customFormat="1">
      <c r="A357" s="19"/>
      <c r="B357" s="22"/>
      <c r="C357" s="35"/>
      <c r="D357" s="22"/>
      <c r="E357" s="23"/>
      <c r="F357" s="22"/>
    </row>
    <row r="358" spans="1:6" s="1" customFormat="1">
      <c r="A358" s="19"/>
      <c r="B358" s="22"/>
      <c r="C358" s="35"/>
      <c r="D358" s="22"/>
      <c r="E358" s="23"/>
      <c r="F358" s="22"/>
    </row>
    <row r="359" spans="1:6" s="1" customFormat="1">
      <c r="A359" s="19"/>
      <c r="B359" s="22"/>
      <c r="C359" s="35"/>
      <c r="D359" s="22"/>
      <c r="E359" s="23"/>
      <c r="F359" s="22"/>
    </row>
    <row r="360" spans="1:6" s="1" customFormat="1">
      <c r="A360" s="19"/>
      <c r="B360" s="22"/>
      <c r="C360" s="35"/>
      <c r="D360" s="22"/>
      <c r="E360" s="23"/>
      <c r="F360" s="22"/>
    </row>
    <row r="361" spans="1:6" s="1" customFormat="1">
      <c r="A361" s="19"/>
      <c r="B361" s="22"/>
      <c r="C361" s="35"/>
      <c r="D361" s="22"/>
      <c r="E361" s="23"/>
      <c r="F361" s="22"/>
    </row>
    <row r="362" spans="1:6" s="1" customFormat="1">
      <c r="A362" s="19"/>
      <c r="B362" s="22"/>
      <c r="C362" s="35"/>
      <c r="D362" s="22"/>
      <c r="E362" s="23"/>
      <c r="F362" s="22"/>
    </row>
    <row r="363" spans="1:6" s="1" customFormat="1">
      <c r="A363" s="19"/>
      <c r="B363" s="22"/>
      <c r="C363" s="35"/>
      <c r="D363" s="22"/>
      <c r="E363" s="23"/>
      <c r="F363" s="22"/>
    </row>
    <row r="364" spans="1:6" s="1" customFormat="1">
      <c r="A364" s="19"/>
      <c r="B364" s="22"/>
      <c r="C364" s="35"/>
      <c r="D364" s="22"/>
      <c r="E364" s="23"/>
      <c r="F364" s="22"/>
    </row>
    <row r="365" spans="1:6" s="1" customFormat="1">
      <c r="A365" s="19"/>
      <c r="B365" s="22"/>
      <c r="C365" s="35"/>
      <c r="D365" s="22"/>
      <c r="E365" s="23"/>
      <c r="F365" s="22"/>
    </row>
    <row r="366" spans="1:6" s="1" customFormat="1">
      <c r="A366" s="19"/>
      <c r="B366" s="22"/>
      <c r="C366" s="35"/>
      <c r="D366" s="22"/>
      <c r="E366" s="23"/>
      <c r="F366" s="22"/>
    </row>
    <row r="367" spans="1:6" s="1" customFormat="1">
      <c r="A367" s="19"/>
      <c r="B367" s="22"/>
      <c r="C367" s="35"/>
      <c r="D367" s="22"/>
      <c r="E367" s="23"/>
      <c r="F367" s="22"/>
    </row>
    <row r="368" spans="1:6" s="1" customFormat="1">
      <c r="A368" s="19"/>
      <c r="B368" s="22"/>
      <c r="C368" s="35"/>
      <c r="D368" s="22"/>
      <c r="E368" s="23"/>
      <c r="F368" s="22"/>
    </row>
    <row r="369" spans="1:6" s="1" customFormat="1">
      <c r="A369" s="19"/>
      <c r="B369" s="22"/>
      <c r="C369" s="35"/>
      <c r="D369" s="22"/>
      <c r="E369" s="23"/>
      <c r="F369" s="22"/>
    </row>
    <row r="370" spans="1:6" s="1" customFormat="1">
      <c r="A370" s="19"/>
      <c r="B370" s="22"/>
      <c r="C370" s="35"/>
      <c r="D370" s="22"/>
      <c r="E370" s="23"/>
      <c r="F370" s="22"/>
    </row>
    <row r="371" spans="1:6" s="1" customFormat="1">
      <c r="A371" s="19"/>
      <c r="B371" s="22"/>
      <c r="C371" s="35"/>
      <c r="D371" s="22"/>
      <c r="E371" s="23"/>
      <c r="F371" s="22"/>
    </row>
    <row r="372" spans="1:6" s="1" customFormat="1">
      <c r="A372" s="19"/>
      <c r="B372" s="22"/>
      <c r="C372" s="35"/>
      <c r="D372" s="22"/>
      <c r="E372" s="23"/>
      <c r="F372" s="22"/>
    </row>
    <row r="373" spans="1:6" s="1" customFormat="1">
      <c r="A373" s="19"/>
      <c r="B373" s="22"/>
      <c r="C373" s="35"/>
      <c r="D373" s="22"/>
      <c r="E373" s="23"/>
      <c r="F373" s="22"/>
    </row>
    <row r="374" spans="1:6" s="1" customFormat="1">
      <c r="A374" s="19"/>
      <c r="B374" s="22"/>
      <c r="C374" s="35"/>
      <c r="D374" s="22"/>
      <c r="E374" s="23"/>
      <c r="F374" s="22"/>
    </row>
    <row r="375" spans="1:6" s="1" customFormat="1">
      <c r="A375" s="19"/>
      <c r="B375" s="22"/>
      <c r="C375" s="35"/>
      <c r="D375" s="22"/>
      <c r="E375" s="23"/>
      <c r="F375" s="22"/>
    </row>
    <row r="376" spans="1:6" s="1" customFormat="1">
      <c r="A376" s="19"/>
      <c r="B376" s="22"/>
      <c r="C376" s="35"/>
      <c r="D376" s="22"/>
      <c r="E376" s="23"/>
      <c r="F376" s="22"/>
    </row>
    <row r="377" spans="1:6" s="1" customFormat="1">
      <c r="A377" s="19"/>
      <c r="B377" s="22"/>
      <c r="C377" s="35"/>
      <c r="D377" s="22"/>
      <c r="E377" s="23"/>
      <c r="F377" s="22"/>
    </row>
    <row r="378" spans="1:6" s="1" customFormat="1">
      <c r="A378" s="19"/>
      <c r="B378" s="22"/>
      <c r="C378" s="35"/>
      <c r="D378" s="22"/>
      <c r="E378" s="23"/>
      <c r="F378" s="22"/>
    </row>
    <row r="379" spans="1:6" s="1" customFormat="1">
      <c r="A379" s="19"/>
      <c r="B379" s="22"/>
      <c r="C379" s="35"/>
      <c r="D379" s="22"/>
      <c r="E379" s="23"/>
      <c r="F379" s="22"/>
    </row>
    <row r="380" spans="1:6" s="1" customFormat="1">
      <c r="A380" s="19"/>
      <c r="B380" s="22"/>
      <c r="C380" s="35"/>
      <c r="D380" s="22"/>
      <c r="E380" s="23"/>
      <c r="F380" s="22"/>
    </row>
    <row r="381" spans="1:6" s="1" customFormat="1">
      <c r="A381" s="19"/>
      <c r="B381" s="22"/>
      <c r="C381" s="35"/>
      <c r="D381" s="22"/>
      <c r="E381" s="23"/>
      <c r="F381" s="22"/>
    </row>
    <row r="382" spans="1:6" s="1" customFormat="1">
      <c r="A382" s="19"/>
      <c r="B382" s="22"/>
      <c r="C382" s="35"/>
      <c r="D382" s="22"/>
      <c r="E382" s="23"/>
      <c r="F382" s="22"/>
    </row>
    <row r="383" spans="1:6" s="1" customFormat="1">
      <c r="A383" s="19"/>
      <c r="B383" s="22"/>
      <c r="C383" s="35"/>
      <c r="D383" s="22"/>
      <c r="E383" s="23"/>
      <c r="F383" s="22"/>
    </row>
    <row r="384" spans="1:6" s="1" customFormat="1">
      <c r="A384" s="19"/>
      <c r="B384" s="22"/>
      <c r="C384" s="35"/>
      <c r="D384" s="22"/>
      <c r="E384" s="23"/>
      <c r="F384" s="22"/>
    </row>
    <row r="385" spans="1:6" s="1" customFormat="1">
      <c r="A385" s="19"/>
      <c r="B385" s="22"/>
      <c r="C385" s="35"/>
      <c r="D385" s="22"/>
      <c r="E385" s="23"/>
      <c r="F385" s="22"/>
    </row>
    <row r="386" spans="1:6" s="1" customFormat="1">
      <c r="A386" s="19"/>
      <c r="B386" s="22"/>
      <c r="C386" s="35"/>
      <c r="D386" s="22"/>
      <c r="E386" s="23"/>
      <c r="F386" s="22"/>
    </row>
    <row r="387" spans="1:6" s="1" customFormat="1">
      <c r="A387" s="19"/>
      <c r="B387" s="22"/>
      <c r="C387" s="35"/>
      <c r="D387" s="22"/>
      <c r="E387" s="23"/>
      <c r="F387" s="22"/>
    </row>
    <row r="388" spans="1:6" s="1" customFormat="1">
      <c r="A388" s="19"/>
      <c r="B388" s="22"/>
      <c r="C388" s="35"/>
      <c r="D388" s="22"/>
      <c r="E388" s="23"/>
      <c r="F388" s="22"/>
    </row>
    <row r="389" spans="1:6" s="1" customFormat="1">
      <c r="A389" s="19"/>
      <c r="B389" s="22"/>
      <c r="C389" s="35"/>
      <c r="D389" s="22"/>
      <c r="E389" s="23"/>
      <c r="F389" s="22"/>
    </row>
    <row r="390" spans="1:6" s="1" customFormat="1">
      <c r="A390" s="19"/>
      <c r="B390" s="22"/>
      <c r="C390" s="35"/>
      <c r="D390" s="22"/>
      <c r="E390" s="23"/>
      <c r="F390" s="22"/>
    </row>
    <row r="391" spans="1:6" s="1" customFormat="1">
      <c r="A391" s="19"/>
      <c r="B391" s="22"/>
      <c r="C391" s="35"/>
      <c r="D391" s="22"/>
      <c r="E391" s="23"/>
      <c r="F391" s="22"/>
    </row>
    <row r="392" spans="1:6" s="1" customFormat="1">
      <c r="A392" s="19"/>
      <c r="B392" s="22"/>
      <c r="C392" s="35"/>
      <c r="D392" s="22"/>
      <c r="E392" s="23"/>
      <c r="F392" s="22"/>
    </row>
    <row r="393" spans="1:6" s="1" customFormat="1">
      <c r="A393" s="19"/>
      <c r="B393" s="22"/>
      <c r="C393" s="35"/>
      <c r="D393" s="22"/>
      <c r="E393" s="23"/>
      <c r="F393" s="22"/>
    </row>
    <row r="394" spans="1:6" s="1" customFormat="1">
      <c r="A394" s="19"/>
      <c r="B394" s="22"/>
      <c r="C394" s="35"/>
      <c r="D394" s="22"/>
      <c r="E394" s="23"/>
      <c r="F394" s="22"/>
    </row>
    <row r="395" spans="1:6" s="1" customFormat="1">
      <c r="A395" s="19"/>
      <c r="B395" s="22"/>
      <c r="C395" s="35"/>
      <c r="D395" s="22"/>
      <c r="E395" s="23"/>
      <c r="F395" s="22"/>
    </row>
    <row r="396" spans="1:6" s="1" customFormat="1">
      <c r="A396" s="19"/>
      <c r="B396" s="22"/>
      <c r="C396" s="35"/>
      <c r="D396" s="22"/>
      <c r="E396" s="23"/>
      <c r="F396" s="22"/>
    </row>
    <row r="397" spans="1:6" s="1" customFormat="1">
      <c r="A397" s="19"/>
      <c r="B397" s="22"/>
      <c r="C397" s="35"/>
      <c r="D397" s="22"/>
      <c r="E397" s="23"/>
      <c r="F397" s="22"/>
    </row>
    <row r="398" spans="1:6" s="1" customFormat="1">
      <c r="A398" s="19"/>
      <c r="B398" s="22"/>
      <c r="C398" s="35"/>
      <c r="D398" s="22"/>
      <c r="E398" s="23"/>
      <c r="F398" s="22"/>
    </row>
    <row r="399" spans="1:6" s="1" customFormat="1">
      <c r="A399" s="19"/>
      <c r="B399" s="22"/>
      <c r="C399" s="35"/>
      <c r="D399" s="22"/>
      <c r="E399" s="23"/>
      <c r="F399" s="22"/>
    </row>
    <row r="400" spans="1:6" s="1" customFormat="1">
      <c r="A400" s="19"/>
      <c r="B400" s="22"/>
      <c r="C400" s="35"/>
      <c r="D400" s="22"/>
      <c r="E400" s="23"/>
      <c r="F400" s="22"/>
    </row>
    <row r="401" spans="1:6" s="1" customFormat="1">
      <c r="A401" s="19"/>
      <c r="B401" s="22"/>
      <c r="C401" s="35"/>
      <c r="D401" s="22"/>
      <c r="E401" s="23"/>
      <c r="F401" s="22"/>
    </row>
    <row r="402" spans="1:6" s="1" customFormat="1">
      <c r="A402" s="19"/>
      <c r="B402" s="22"/>
      <c r="C402" s="35"/>
      <c r="D402" s="22"/>
      <c r="E402" s="23"/>
      <c r="F402" s="22"/>
    </row>
    <row r="403" spans="1:6" s="1" customFormat="1">
      <c r="A403" s="19"/>
      <c r="B403" s="22"/>
      <c r="C403" s="35"/>
      <c r="D403" s="22"/>
      <c r="E403" s="23"/>
      <c r="F403" s="22"/>
    </row>
    <row r="404" spans="1:6" s="1" customFormat="1">
      <c r="A404" s="19"/>
      <c r="B404" s="22"/>
      <c r="C404" s="35"/>
      <c r="D404" s="22"/>
      <c r="E404" s="23"/>
      <c r="F404" s="22"/>
    </row>
    <row r="405" spans="1:6" s="1" customFormat="1">
      <c r="A405" s="19"/>
      <c r="B405" s="22"/>
      <c r="C405" s="35"/>
      <c r="D405" s="22"/>
      <c r="E405" s="23"/>
      <c r="F405" s="22"/>
    </row>
    <row r="406" spans="1:6" s="1" customFormat="1">
      <c r="A406" s="19"/>
      <c r="B406" s="22"/>
      <c r="C406" s="35"/>
      <c r="D406" s="22"/>
      <c r="E406" s="23"/>
      <c r="F406" s="22"/>
    </row>
    <row r="407" spans="1:6" s="1" customFormat="1">
      <c r="A407" s="19"/>
      <c r="B407" s="22"/>
      <c r="C407" s="35"/>
      <c r="D407" s="22"/>
      <c r="E407" s="23"/>
      <c r="F407" s="22"/>
    </row>
    <row r="408" spans="1:6" s="1" customFormat="1">
      <c r="A408" s="19"/>
      <c r="B408" s="22"/>
      <c r="C408" s="35"/>
      <c r="D408" s="22"/>
      <c r="E408" s="23"/>
      <c r="F408" s="22"/>
    </row>
    <row r="409" spans="1:6" s="1" customFormat="1">
      <c r="A409" s="19"/>
      <c r="B409" s="22"/>
      <c r="C409" s="35"/>
      <c r="D409" s="22"/>
      <c r="E409" s="23"/>
      <c r="F409" s="22"/>
    </row>
    <row r="410" spans="1:6" s="1" customFormat="1">
      <c r="A410" s="19"/>
      <c r="B410" s="22"/>
      <c r="C410" s="35"/>
      <c r="D410" s="22"/>
      <c r="E410" s="23"/>
      <c r="F410" s="22"/>
    </row>
    <row r="411" spans="1:6" s="1" customFormat="1">
      <c r="A411" s="19"/>
      <c r="B411" s="22"/>
      <c r="C411" s="35"/>
      <c r="D411" s="22"/>
      <c r="E411" s="23"/>
      <c r="F411" s="22"/>
    </row>
    <row r="412" spans="1:6" s="1" customFormat="1">
      <c r="A412" s="19"/>
      <c r="B412" s="22"/>
      <c r="C412" s="35"/>
      <c r="D412" s="22"/>
      <c r="E412" s="23"/>
      <c r="F412" s="22"/>
    </row>
    <row r="413" spans="1:6" s="1" customFormat="1">
      <c r="A413" s="19"/>
      <c r="B413" s="22"/>
      <c r="C413" s="35"/>
      <c r="D413" s="22"/>
      <c r="E413" s="23"/>
      <c r="F413" s="22"/>
    </row>
    <row r="414" spans="1:6" s="1" customFormat="1">
      <c r="A414" s="19"/>
      <c r="B414" s="22"/>
      <c r="C414" s="35"/>
      <c r="D414" s="22"/>
      <c r="E414" s="23"/>
      <c r="F414" s="22"/>
    </row>
    <row r="415" spans="1:6" s="1" customFormat="1">
      <c r="A415" s="19"/>
      <c r="B415" s="22"/>
      <c r="C415" s="35"/>
      <c r="D415" s="22"/>
      <c r="E415" s="23"/>
      <c r="F415" s="22"/>
    </row>
    <row r="416" spans="1:6" s="1" customFormat="1">
      <c r="A416" s="19"/>
      <c r="B416" s="22"/>
      <c r="C416" s="35"/>
      <c r="D416" s="22"/>
      <c r="E416" s="23"/>
      <c r="F416" s="22"/>
    </row>
    <row r="417" spans="1:6" s="1" customFormat="1">
      <c r="A417" s="19"/>
      <c r="B417" s="22"/>
      <c r="C417" s="35"/>
      <c r="D417" s="22"/>
      <c r="E417" s="23"/>
      <c r="F417" s="22"/>
    </row>
    <row r="418" spans="1:6" s="1" customFormat="1">
      <c r="A418" s="19"/>
      <c r="B418" s="22"/>
      <c r="C418" s="35"/>
      <c r="D418" s="22"/>
      <c r="E418" s="23"/>
      <c r="F418" s="22"/>
    </row>
    <row r="419" spans="1:6" s="1" customFormat="1">
      <c r="A419" s="19"/>
      <c r="B419" s="22"/>
      <c r="C419" s="35"/>
      <c r="D419" s="22"/>
      <c r="E419" s="23"/>
      <c r="F419" s="22"/>
    </row>
    <row r="420" spans="1:6" s="1" customFormat="1">
      <c r="A420" s="19"/>
      <c r="B420" s="22"/>
      <c r="C420" s="35"/>
      <c r="D420" s="22"/>
      <c r="E420" s="23"/>
      <c r="F420" s="22"/>
    </row>
    <row r="421" spans="1:6" s="1" customFormat="1">
      <c r="A421" s="19"/>
      <c r="B421" s="22"/>
      <c r="C421" s="35"/>
      <c r="D421" s="22"/>
      <c r="E421" s="23"/>
      <c r="F421" s="22"/>
    </row>
    <row r="422" spans="1:6" s="1" customFormat="1">
      <c r="A422" s="19"/>
      <c r="B422" s="22"/>
      <c r="C422" s="35"/>
      <c r="D422" s="22"/>
      <c r="E422" s="23"/>
      <c r="F422" s="22"/>
    </row>
    <row r="423" spans="1:6" s="1" customFormat="1">
      <c r="A423" s="19"/>
      <c r="B423" s="22"/>
      <c r="C423" s="35"/>
      <c r="D423" s="22"/>
      <c r="E423" s="23"/>
      <c r="F423" s="22"/>
    </row>
    <row r="424" spans="1:6" s="1" customFormat="1">
      <c r="A424" s="19"/>
      <c r="B424" s="22"/>
      <c r="C424" s="35"/>
      <c r="D424" s="22"/>
      <c r="E424" s="23"/>
      <c r="F424" s="22"/>
    </row>
    <row r="425" spans="1:6" s="1" customFormat="1">
      <c r="A425" s="19"/>
      <c r="B425" s="22"/>
      <c r="C425" s="35"/>
      <c r="D425" s="22"/>
      <c r="E425" s="23"/>
      <c r="F425" s="22"/>
    </row>
    <row r="426" spans="1:6" s="1" customFormat="1">
      <c r="A426" s="19"/>
      <c r="B426" s="22"/>
      <c r="C426" s="35"/>
      <c r="D426" s="22"/>
      <c r="E426" s="23"/>
      <c r="F426" s="22"/>
    </row>
    <row r="427" spans="1:6" s="1" customFormat="1">
      <c r="A427" s="19"/>
      <c r="B427" s="22"/>
      <c r="C427" s="35"/>
      <c r="D427" s="22"/>
      <c r="E427" s="23"/>
      <c r="F427" s="22"/>
    </row>
    <row r="428" spans="1:6" s="1" customFormat="1">
      <c r="A428" s="19"/>
      <c r="B428" s="22"/>
      <c r="C428" s="35"/>
      <c r="D428" s="22"/>
      <c r="E428" s="23"/>
      <c r="F428" s="22"/>
    </row>
    <row r="429" spans="1:6" s="1" customFormat="1">
      <c r="A429" s="19"/>
      <c r="B429" s="22"/>
      <c r="C429" s="35"/>
      <c r="D429" s="22"/>
      <c r="E429" s="23"/>
      <c r="F429" s="22"/>
    </row>
    <row r="430" spans="1:6" s="1" customFormat="1">
      <c r="A430" s="19"/>
      <c r="B430" s="22"/>
      <c r="C430" s="35"/>
      <c r="D430" s="22"/>
      <c r="E430" s="23"/>
      <c r="F430" s="22"/>
    </row>
    <row r="431" spans="1:6" s="1" customFormat="1">
      <c r="A431" s="19"/>
      <c r="B431" s="22"/>
      <c r="C431" s="35"/>
      <c r="D431" s="22"/>
      <c r="E431" s="23"/>
      <c r="F431" s="22"/>
    </row>
    <row r="432" spans="1:6" s="1" customFormat="1">
      <c r="A432" s="19"/>
      <c r="B432" s="22"/>
      <c r="C432" s="35"/>
      <c r="D432" s="22"/>
      <c r="E432" s="23"/>
      <c r="F432" s="22"/>
    </row>
    <row r="433" spans="1:6" s="1" customFormat="1">
      <c r="A433" s="19"/>
      <c r="B433" s="22"/>
      <c r="C433" s="35"/>
      <c r="D433" s="22"/>
      <c r="E433" s="23"/>
      <c r="F433" s="22"/>
    </row>
    <row r="434" spans="1:6" s="1" customFormat="1">
      <c r="A434" s="19"/>
      <c r="B434" s="22"/>
      <c r="C434" s="35"/>
      <c r="D434" s="22"/>
      <c r="E434" s="23"/>
      <c r="F434" s="22"/>
    </row>
    <row r="435" spans="1:6" s="1" customFormat="1">
      <c r="A435" s="19"/>
      <c r="B435" s="22"/>
      <c r="C435" s="35"/>
      <c r="D435" s="22"/>
      <c r="E435" s="23"/>
      <c r="F435" s="22"/>
    </row>
    <row r="436" spans="1:6" s="1" customFormat="1">
      <c r="A436" s="19"/>
      <c r="B436" s="22"/>
      <c r="C436" s="35"/>
      <c r="D436" s="22"/>
      <c r="E436" s="23"/>
      <c r="F436" s="22"/>
    </row>
    <row r="437" spans="1:6" s="1" customFormat="1">
      <c r="A437" s="19"/>
      <c r="B437" s="22"/>
      <c r="C437" s="35"/>
      <c r="D437" s="22"/>
      <c r="E437" s="23"/>
      <c r="F437" s="22"/>
    </row>
    <row r="438" spans="1:6" s="1" customFormat="1">
      <c r="A438" s="19"/>
      <c r="B438" s="22"/>
      <c r="C438" s="35"/>
      <c r="D438" s="22"/>
      <c r="E438" s="23"/>
      <c r="F438" s="22"/>
    </row>
    <row r="439" spans="1:6" s="1" customFormat="1">
      <c r="A439" s="19"/>
      <c r="B439" s="22"/>
      <c r="C439" s="35"/>
      <c r="D439" s="22"/>
      <c r="E439" s="23"/>
      <c r="F439" s="22"/>
    </row>
    <row r="440" spans="1:6" s="1" customFormat="1">
      <c r="A440" s="19"/>
      <c r="B440" s="22"/>
      <c r="C440" s="35"/>
      <c r="D440" s="22"/>
      <c r="E440" s="23"/>
      <c r="F440" s="22"/>
    </row>
    <row r="441" spans="1:6" s="1" customFormat="1">
      <c r="A441" s="19"/>
      <c r="B441" s="22"/>
      <c r="C441" s="35"/>
      <c r="D441" s="22"/>
      <c r="E441" s="23"/>
      <c r="F441" s="22"/>
    </row>
    <row r="442" spans="1:6" s="1" customFormat="1">
      <c r="A442" s="19"/>
      <c r="B442" s="22"/>
      <c r="C442" s="35"/>
      <c r="D442" s="22"/>
      <c r="E442" s="23"/>
      <c r="F442" s="22"/>
    </row>
    <row r="443" spans="1:6" s="1" customFormat="1">
      <c r="A443" s="4"/>
      <c r="B443" s="6"/>
      <c r="C443" s="37"/>
      <c r="D443" s="6"/>
      <c r="E443" s="24"/>
      <c r="F443" s="6"/>
    </row>
    <row r="444" spans="1:6" s="1" customFormat="1">
      <c r="A444" s="4"/>
      <c r="B444" s="6"/>
      <c r="C444" s="37"/>
      <c r="D444" s="6"/>
      <c r="E444" s="24"/>
      <c r="F444" s="6"/>
    </row>
    <row r="445" spans="1:6" s="1" customFormat="1">
      <c r="A445" s="4"/>
      <c r="B445" s="6"/>
      <c r="C445" s="37"/>
      <c r="D445" s="6"/>
      <c r="E445" s="24"/>
      <c r="F445" s="6"/>
    </row>
    <row r="446" spans="1:6" s="1" customFormat="1">
      <c r="A446" s="4"/>
      <c r="B446" s="6"/>
      <c r="C446" s="37"/>
      <c r="D446" s="6"/>
      <c r="E446" s="24"/>
      <c r="F446" s="6"/>
    </row>
    <row r="447" spans="1:6" s="1" customFormat="1">
      <c r="A447" s="4"/>
      <c r="B447" s="6"/>
      <c r="C447" s="37"/>
      <c r="D447" s="6"/>
      <c r="E447" s="24"/>
      <c r="F447" s="6"/>
    </row>
    <row r="448" spans="1:6" s="1" customFormat="1">
      <c r="A448" s="4"/>
      <c r="B448" s="6"/>
      <c r="C448" s="37"/>
      <c r="D448" s="6"/>
      <c r="E448" s="24"/>
      <c r="F448" s="6"/>
    </row>
    <row r="449" spans="1:6" s="1" customFormat="1">
      <c r="A449" s="4"/>
      <c r="B449" s="6"/>
      <c r="C449" s="37"/>
      <c r="D449" s="6"/>
      <c r="E449" s="24"/>
      <c r="F449" s="6"/>
    </row>
    <row r="450" spans="1:6" s="1" customFormat="1">
      <c r="A450" s="4"/>
      <c r="B450" s="6"/>
      <c r="C450" s="37"/>
      <c r="D450" s="6"/>
      <c r="E450" s="24"/>
      <c r="F450" s="6"/>
    </row>
    <row r="451" spans="1:6" s="1" customFormat="1">
      <c r="A451" s="4"/>
      <c r="B451" s="6"/>
      <c r="C451" s="37"/>
      <c r="D451" s="6"/>
      <c r="E451" s="24"/>
      <c r="F451" s="6"/>
    </row>
    <row r="452" spans="1:6" s="1" customFormat="1">
      <c r="A452" s="4"/>
      <c r="B452" s="6"/>
      <c r="C452" s="37"/>
      <c r="D452" s="6"/>
      <c r="E452" s="24"/>
      <c r="F452" s="6"/>
    </row>
    <row r="453" spans="1:6" s="1" customFormat="1">
      <c r="A453" s="4"/>
      <c r="B453" s="6"/>
      <c r="C453" s="37"/>
      <c r="D453" s="6"/>
      <c r="E453" s="24"/>
      <c r="F453" s="6"/>
    </row>
    <row r="454" spans="1:6" s="1" customFormat="1">
      <c r="A454" s="4"/>
      <c r="B454" s="6"/>
      <c r="C454" s="37"/>
      <c r="D454" s="6"/>
      <c r="E454" s="24"/>
      <c r="F454" s="6"/>
    </row>
    <row r="455" spans="1:6" s="1" customFormat="1">
      <c r="A455" s="4"/>
      <c r="B455" s="6"/>
      <c r="C455" s="37"/>
      <c r="D455" s="6"/>
      <c r="E455" s="24"/>
      <c r="F455" s="6"/>
    </row>
    <row r="456" spans="1:6" s="1" customFormat="1">
      <c r="A456" s="4"/>
      <c r="B456" s="6"/>
      <c r="C456" s="37"/>
      <c r="D456" s="6"/>
      <c r="E456" s="24"/>
      <c r="F456" s="6"/>
    </row>
    <row r="457" spans="1:6" s="1" customFormat="1">
      <c r="A457" s="4"/>
      <c r="B457" s="6"/>
      <c r="C457" s="37"/>
      <c r="D457" s="6"/>
      <c r="E457" s="24"/>
      <c r="F457" s="6"/>
    </row>
    <row r="458" spans="1:6" s="1" customFormat="1">
      <c r="A458" s="4"/>
      <c r="B458" s="6"/>
      <c r="C458" s="37"/>
      <c r="D458" s="6"/>
      <c r="E458" s="24"/>
      <c r="F458" s="6"/>
    </row>
    <row r="459" spans="1:6" s="1" customFormat="1">
      <c r="A459" s="4"/>
      <c r="B459" s="6"/>
      <c r="C459" s="37"/>
      <c r="D459" s="6"/>
      <c r="E459" s="24"/>
      <c r="F459" s="6"/>
    </row>
    <row r="460" spans="1:6" s="1" customFormat="1">
      <c r="A460" s="4"/>
      <c r="B460" s="6"/>
      <c r="C460" s="37"/>
      <c r="D460" s="6"/>
      <c r="E460" s="24"/>
      <c r="F460" s="6"/>
    </row>
    <row r="461" spans="1:6" s="1" customFormat="1">
      <c r="A461" s="4"/>
      <c r="B461" s="6"/>
      <c r="C461" s="37"/>
      <c r="D461" s="6"/>
      <c r="E461" s="24"/>
      <c r="F461" s="6"/>
    </row>
    <row r="462" spans="1:6" s="1" customFormat="1">
      <c r="A462" s="4"/>
      <c r="B462" s="6"/>
      <c r="C462" s="37"/>
      <c r="D462" s="6"/>
      <c r="E462" s="24"/>
      <c r="F462" s="6"/>
    </row>
    <row r="463" spans="1:6" s="1" customFormat="1">
      <c r="A463" s="4"/>
      <c r="B463" s="6"/>
      <c r="C463" s="37"/>
      <c r="D463" s="6"/>
      <c r="E463" s="24"/>
      <c r="F463" s="6"/>
    </row>
    <row r="464" spans="1:6" s="1" customFormat="1">
      <c r="A464" s="4"/>
      <c r="B464" s="6"/>
      <c r="C464" s="37"/>
      <c r="D464" s="6"/>
      <c r="E464" s="24"/>
      <c r="F464" s="6"/>
    </row>
    <row r="465" spans="1:72" s="1" customFormat="1">
      <c r="A465" s="4"/>
      <c r="B465" s="6"/>
      <c r="C465" s="37"/>
      <c r="D465" s="6"/>
      <c r="E465" s="24"/>
      <c r="F465" s="6"/>
    </row>
    <row r="466" spans="1:72" s="2" customFormat="1">
      <c r="A466" s="4"/>
      <c r="B466" s="6"/>
      <c r="C466" s="37"/>
      <c r="D466" s="6"/>
      <c r="E466" s="24"/>
      <c r="F466" s="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</row>
    <row r="467" spans="1:72" s="2" customFormat="1">
      <c r="A467" s="4"/>
      <c r="B467" s="6"/>
      <c r="C467" s="37"/>
      <c r="D467" s="6"/>
      <c r="E467" s="24"/>
      <c r="F467" s="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</row>
    <row r="468" spans="1:72" s="2" customFormat="1">
      <c r="A468" s="4"/>
      <c r="B468" s="6"/>
      <c r="C468" s="37"/>
      <c r="D468" s="6"/>
      <c r="E468" s="24"/>
      <c r="F468" s="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</row>
    <row r="469" spans="1:72" s="2" customFormat="1">
      <c r="A469" s="4"/>
      <c r="B469" s="6"/>
      <c r="C469" s="37"/>
      <c r="D469" s="6"/>
      <c r="E469" s="24"/>
      <c r="F469" s="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</row>
    <row r="470" spans="1:72" s="2" customFormat="1">
      <c r="A470" s="4"/>
      <c r="B470" s="6"/>
      <c r="C470" s="37"/>
      <c r="D470" s="6"/>
      <c r="E470" s="24"/>
      <c r="F470" s="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</row>
    <row r="471" spans="1:72" s="2" customFormat="1">
      <c r="A471" s="4"/>
      <c r="B471" s="6"/>
      <c r="C471" s="37"/>
      <c r="D471" s="6"/>
      <c r="E471" s="24"/>
      <c r="F471" s="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</row>
    <row r="472" spans="1:72" s="2" customFormat="1">
      <c r="A472" s="4"/>
      <c r="B472" s="6"/>
      <c r="C472" s="37"/>
      <c r="D472" s="6"/>
      <c r="E472" s="24"/>
      <c r="F472" s="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</row>
    <row r="473" spans="1:72" s="2" customFormat="1">
      <c r="A473" s="4"/>
      <c r="B473" s="6"/>
      <c r="C473" s="37"/>
      <c r="D473" s="6"/>
      <c r="E473" s="24"/>
      <c r="F473" s="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</row>
    <row r="474" spans="1:72" s="2" customFormat="1">
      <c r="A474" s="4"/>
      <c r="B474" s="6"/>
      <c r="C474" s="37"/>
      <c r="D474" s="6"/>
      <c r="E474" s="24"/>
      <c r="F474" s="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</row>
    <row r="475" spans="1:72" s="2" customFormat="1">
      <c r="A475" s="4"/>
      <c r="B475" s="6"/>
      <c r="C475" s="37"/>
      <c r="D475" s="6"/>
      <c r="E475" s="24"/>
      <c r="F475" s="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</row>
    <row r="476" spans="1:72" s="2" customFormat="1">
      <c r="A476" s="4"/>
      <c r="B476" s="6"/>
      <c r="C476" s="37"/>
      <c r="D476" s="6"/>
      <c r="E476" s="24"/>
      <c r="F476" s="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</row>
    <row r="477" spans="1:72" s="2" customFormat="1">
      <c r="A477" s="4"/>
      <c r="B477" s="6"/>
      <c r="C477" s="37"/>
      <c r="D477" s="6"/>
      <c r="E477" s="24"/>
      <c r="F477" s="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</row>
    <row r="478" spans="1:72" s="2" customFormat="1">
      <c r="A478" s="4"/>
      <c r="B478" s="6"/>
      <c r="C478" s="37"/>
      <c r="D478" s="6"/>
      <c r="E478" s="24"/>
      <c r="F478" s="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</row>
    <row r="479" spans="1:72" s="2" customFormat="1">
      <c r="A479" s="4"/>
      <c r="B479" s="6"/>
      <c r="C479" s="37"/>
      <c r="D479" s="6"/>
      <c r="E479" s="24"/>
      <c r="F479" s="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</row>
    <row r="480" spans="1:72" s="2" customFormat="1">
      <c r="A480" s="4"/>
      <c r="B480" s="6"/>
      <c r="C480" s="37"/>
      <c r="D480" s="6"/>
      <c r="E480" s="24"/>
      <c r="F480" s="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</row>
    <row r="481" spans="1:72" s="2" customFormat="1">
      <c r="A481" s="4"/>
      <c r="B481" s="6"/>
      <c r="C481" s="37"/>
      <c r="D481" s="6"/>
      <c r="E481" s="24"/>
      <c r="F481" s="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</row>
    <row r="482" spans="1:72" s="2" customFormat="1">
      <c r="A482" s="4"/>
      <c r="B482" s="6"/>
      <c r="C482" s="37"/>
      <c r="D482" s="6"/>
      <c r="E482" s="24"/>
      <c r="F482" s="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</row>
    <row r="483" spans="1:72" s="2" customFormat="1">
      <c r="A483" s="4"/>
      <c r="B483" s="6"/>
      <c r="C483" s="37"/>
      <c r="D483" s="6"/>
      <c r="E483" s="24"/>
      <c r="F483" s="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</row>
    <row r="484" spans="1:72" s="2" customFormat="1">
      <c r="A484" s="4"/>
      <c r="B484" s="6"/>
      <c r="C484" s="37"/>
      <c r="D484" s="6"/>
      <c r="E484" s="24"/>
      <c r="F484" s="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</row>
    <row r="485" spans="1:72" s="2" customFormat="1">
      <c r="A485" s="4"/>
      <c r="B485" s="6"/>
      <c r="C485" s="37"/>
      <c r="D485" s="6"/>
      <c r="E485" s="24"/>
      <c r="F485" s="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</row>
    <row r="486" spans="1:72" s="2" customFormat="1">
      <c r="A486" s="4"/>
      <c r="B486" s="6"/>
      <c r="C486" s="37"/>
      <c r="D486" s="6"/>
      <c r="E486" s="24"/>
      <c r="F486" s="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</row>
    <row r="487" spans="1:72" s="2" customFormat="1">
      <c r="A487" s="4"/>
      <c r="B487" s="6"/>
      <c r="C487" s="37"/>
      <c r="D487" s="6"/>
      <c r="E487" s="24"/>
      <c r="F487" s="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</row>
    <row r="488" spans="1:72" s="2" customFormat="1">
      <c r="A488" s="4"/>
      <c r="B488" s="6"/>
      <c r="C488" s="37"/>
      <c r="D488" s="6"/>
      <c r="E488" s="24"/>
      <c r="F488" s="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</row>
    <row r="489" spans="1:72" s="2" customFormat="1">
      <c r="A489" s="4"/>
      <c r="B489" s="6"/>
      <c r="C489" s="37"/>
      <c r="D489" s="6"/>
      <c r="E489" s="24"/>
      <c r="F489" s="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</row>
    <row r="490" spans="1:72" s="2" customFormat="1">
      <c r="A490" s="4"/>
      <c r="B490" s="6"/>
      <c r="C490" s="37"/>
      <c r="D490" s="6"/>
      <c r="E490" s="24"/>
      <c r="F490" s="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</row>
    <row r="491" spans="1:72" s="2" customFormat="1">
      <c r="A491" s="4"/>
      <c r="B491" s="6"/>
      <c r="C491" s="37"/>
      <c r="D491" s="6"/>
      <c r="E491" s="24"/>
      <c r="F491" s="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</row>
    <row r="492" spans="1:72" s="2" customFormat="1">
      <c r="A492" s="4"/>
      <c r="B492" s="6"/>
      <c r="C492" s="37"/>
      <c r="D492" s="6"/>
      <c r="E492" s="24"/>
      <c r="F492" s="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</row>
    <row r="493" spans="1:72" s="2" customFormat="1">
      <c r="A493" s="4"/>
      <c r="B493" s="6"/>
      <c r="C493" s="37"/>
      <c r="D493" s="6"/>
      <c r="E493" s="24"/>
      <c r="F493" s="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</row>
    <row r="494" spans="1:72" s="2" customFormat="1">
      <c r="A494" s="4"/>
      <c r="B494" s="6"/>
      <c r="C494" s="37"/>
      <c r="D494" s="6"/>
      <c r="E494" s="24"/>
      <c r="F494" s="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</row>
    <row r="495" spans="1:72" s="2" customFormat="1">
      <c r="A495" s="4"/>
      <c r="B495" s="6"/>
      <c r="C495" s="37"/>
      <c r="D495" s="6"/>
      <c r="E495" s="24"/>
      <c r="F495" s="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</row>
    <row r="496" spans="1:72" s="2" customFormat="1">
      <c r="A496" s="4"/>
      <c r="B496" s="6"/>
      <c r="C496" s="37"/>
      <c r="D496" s="6"/>
      <c r="E496" s="24"/>
      <c r="F496" s="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</row>
    <row r="497" spans="1:72" s="2" customFormat="1">
      <c r="A497" s="4"/>
      <c r="B497" s="6"/>
      <c r="C497" s="37"/>
      <c r="D497" s="6"/>
      <c r="E497" s="24"/>
      <c r="F497" s="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</row>
    <row r="498" spans="1:72" s="2" customFormat="1">
      <c r="A498" s="4"/>
      <c r="B498" s="6"/>
      <c r="C498" s="37"/>
      <c r="D498" s="6"/>
      <c r="E498" s="24"/>
      <c r="F498" s="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</row>
    <row r="499" spans="1:72" s="2" customFormat="1">
      <c r="A499" s="4"/>
      <c r="B499" s="6"/>
      <c r="C499" s="37"/>
      <c r="D499" s="6"/>
      <c r="E499" s="24"/>
      <c r="F499" s="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</row>
    <row r="500" spans="1:72" s="2" customFormat="1">
      <c r="A500" s="4"/>
      <c r="B500" s="6"/>
      <c r="C500" s="37"/>
      <c r="D500" s="6"/>
      <c r="E500" s="24"/>
      <c r="F500" s="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</row>
    <row r="501" spans="1:72" s="2" customFormat="1">
      <c r="A501" s="4"/>
      <c r="B501" s="6"/>
      <c r="C501" s="37"/>
      <c r="D501" s="6"/>
      <c r="E501" s="24"/>
      <c r="F501" s="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</row>
    <row r="502" spans="1:72" s="2" customFormat="1">
      <c r="A502" s="4"/>
      <c r="B502" s="6"/>
      <c r="C502" s="37"/>
      <c r="D502" s="6"/>
      <c r="E502" s="24"/>
      <c r="F502" s="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</row>
    <row r="503" spans="1:72" s="2" customFormat="1">
      <c r="A503" s="4"/>
      <c r="B503" s="6"/>
      <c r="C503" s="37"/>
      <c r="D503" s="6"/>
      <c r="E503" s="24"/>
      <c r="F503" s="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</row>
    <row r="504" spans="1:72" s="2" customFormat="1">
      <c r="A504" s="4"/>
      <c r="B504" s="6"/>
      <c r="C504" s="37"/>
      <c r="D504" s="6"/>
      <c r="E504" s="24"/>
      <c r="F504" s="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</row>
    <row r="505" spans="1:72" s="2" customFormat="1">
      <c r="A505" s="4"/>
      <c r="B505" s="6"/>
      <c r="C505" s="37"/>
      <c r="D505" s="6"/>
      <c r="E505" s="24"/>
      <c r="F505" s="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</row>
    <row r="506" spans="1:72" s="2" customFormat="1">
      <c r="A506" s="4"/>
      <c r="B506" s="6"/>
      <c r="C506" s="37"/>
      <c r="D506" s="6"/>
      <c r="E506" s="24"/>
      <c r="F506" s="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</row>
    <row r="507" spans="1:72" s="2" customFormat="1">
      <c r="A507" s="4"/>
      <c r="B507" s="6"/>
      <c r="C507" s="37"/>
      <c r="D507" s="6"/>
      <c r="E507" s="24"/>
      <c r="F507" s="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</row>
    <row r="508" spans="1:72" s="2" customFormat="1">
      <c r="A508" s="4"/>
      <c r="B508" s="6"/>
      <c r="C508" s="37"/>
      <c r="D508" s="6"/>
      <c r="E508" s="24"/>
      <c r="F508" s="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</row>
    <row r="509" spans="1:72" s="2" customFormat="1">
      <c r="A509" s="4"/>
      <c r="B509" s="6"/>
      <c r="C509" s="37"/>
      <c r="D509" s="6"/>
      <c r="E509" s="24"/>
      <c r="F509" s="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</row>
    <row r="510" spans="1:72" s="2" customFormat="1">
      <c r="A510" s="4"/>
      <c r="B510" s="6"/>
      <c r="C510" s="37"/>
      <c r="D510" s="6"/>
      <c r="E510" s="24"/>
      <c r="F510" s="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</row>
    <row r="511" spans="1:72" s="2" customFormat="1">
      <c r="A511" s="4"/>
      <c r="B511" s="6"/>
      <c r="C511" s="37"/>
      <c r="D511" s="6"/>
      <c r="E511" s="24"/>
      <c r="F511" s="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</row>
    <row r="512" spans="1:72" s="2" customFormat="1">
      <c r="A512" s="4"/>
      <c r="B512" s="6"/>
      <c r="C512" s="37"/>
      <c r="D512" s="6"/>
      <c r="E512" s="24"/>
      <c r="F512" s="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</row>
    <row r="513" spans="1:72" s="2" customFormat="1">
      <c r="A513" s="4"/>
      <c r="B513" s="6"/>
      <c r="C513" s="37"/>
      <c r="D513" s="6"/>
      <c r="E513" s="24"/>
      <c r="F513" s="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</row>
    <row r="514" spans="1:72" s="2" customFormat="1">
      <c r="A514" s="4"/>
      <c r="B514" s="6"/>
      <c r="C514" s="37"/>
      <c r="D514" s="6"/>
      <c r="E514" s="24"/>
      <c r="F514" s="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</row>
    <row r="515" spans="1:72" s="2" customFormat="1">
      <c r="A515" s="4"/>
      <c r="B515" s="6"/>
      <c r="C515" s="37"/>
      <c r="D515" s="6"/>
      <c r="E515" s="24"/>
      <c r="F515" s="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</row>
    <row r="516" spans="1:72" s="2" customFormat="1">
      <c r="A516" s="4"/>
      <c r="B516" s="6"/>
      <c r="C516" s="37"/>
      <c r="D516" s="6"/>
      <c r="E516" s="24"/>
      <c r="F516" s="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</row>
    <row r="517" spans="1:72" s="2" customFormat="1">
      <c r="A517" s="4"/>
      <c r="B517" s="6"/>
      <c r="C517" s="37"/>
      <c r="D517" s="6"/>
      <c r="E517" s="24"/>
      <c r="F517" s="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</row>
    <row r="518" spans="1:72" s="2" customFormat="1">
      <c r="A518" s="4"/>
      <c r="B518" s="6"/>
      <c r="C518" s="37"/>
      <c r="D518" s="6"/>
      <c r="E518" s="24"/>
      <c r="F518" s="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</row>
    <row r="519" spans="1:72" s="2" customFormat="1">
      <c r="A519" s="4"/>
      <c r="B519" s="6"/>
      <c r="C519" s="37"/>
      <c r="D519" s="6"/>
      <c r="E519" s="24"/>
      <c r="F519" s="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</row>
    <row r="520" spans="1:72" s="2" customFormat="1">
      <c r="A520" s="4"/>
      <c r="B520" s="6"/>
      <c r="C520" s="37"/>
      <c r="D520" s="6"/>
      <c r="E520" s="24"/>
      <c r="F520" s="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</row>
    <row r="521" spans="1:72" s="2" customFormat="1">
      <c r="A521" s="4"/>
      <c r="B521" s="6"/>
      <c r="C521" s="37"/>
      <c r="D521" s="6"/>
      <c r="E521" s="24"/>
      <c r="F521" s="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</row>
    <row r="522" spans="1:72" s="2" customFormat="1">
      <c r="A522" s="4"/>
      <c r="B522" s="6"/>
      <c r="C522" s="37"/>
      <c r="D522" s="6"/>
      <c r="E522" s="24"/>
      <c r="F522" s="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</row>
    <row r="523" spans="1:72" s="2" customFormat="1">
      <c r="A523" s="4"/>
      <c r="B523" s="6"/>
      <c r="C523" s="37"/>
      <c r="D523" s="6"/>
      <c r="E523" s="24"/>
      <c r="F523" s="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</row>
    <row r="524" spans="1:72" s="2" customFormat="1">
      <c r="A524" s="4"/>
      <c r="B524" s="6"/>
      <c r="C524" s="37"/>
      <c r="D524" s="6"/>
      <c r="E524" s="24"/>
      <c r="F524" s="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</row>
    <row r="525" spans="1:72" s="2" customFormat="1">
      <c r="A525" s="4"/>
      <c r="B525" s="6"/>
      <c r="C525" s="37"/>
      <c r="D525" s="6"/>
      <c r="E525" s="24"/>
      <c r="F525" s="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</row>
    <row r="526" spans="1:72" s="2" customFormat="1">
      <c r="A526" s="4"/>
      <c r="B526" s="6"/>
      <c r="C526" s="37"/>
      <c r="D526" s="6"/>
      <c r="E526" s="24"/>
      <c r="F526" s="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</row>
    <row r="527" spans="1:72" s="2" customFormat="1">
      <c r="A527" s="4"/>
      <c r="B527" s="6"/>
      <c r="C527" s="37"/>
      <c r="D527" s="6"/>
      <c r="E527" s="24"/>
      <c r="F527" s="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</row>
    <row r="528" spans="1:72" s="2" customFormat="1">
      <c r="A528" s="4"/>
      <c r="B528" s="6"/>
      <c r="C528" s="37"/>
      <c r="D528" s="6"/>
      <c r="E528" s="24"/>
      <c r="F528" s="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</row>
    <row r="529" spans="1:72" s="2" customFormat="1">
      <c r="A529" s="4"/>
      <c r="B529" s="6"/>
      <c r="C529" s="37"/>
      <c r="D529" s="6"/>
      <c r="E529" s="24"/>
      <c r="F529" s="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</row>
    <row r="530" spans="1:72" s="2" customFormat="1">
      <c r="A530" s="4"/>
      <c r="B530" s="6"/>
      <c r="C530" s="37"/>
      <c r="D530" s="6"/>
      <c r="E530" s="24"/>
      <c r="F530" s="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</row>
    <row r="531" spans="1:72" s="2" customFormat="1">
      <c r="A531" s="4"/>
      <c r="B531" s="6"/>
      <c r="C531" s="37"/>
      <c r="D531" s="6"/>
      <c r="E531" s="24"/>
      <c r="F531" s="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</row>
    <row r="532" spans="1:72" s="2" customFormat="1">
      <c r="A532" s="4"/>
      <c r="B532" s="6"/>
      <c r="C532" s="37"/>
      <c r="D532" s="6"/>
      <c r="E532" s="24"/>
      <c r="F532" s="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</row>
    <row r="533" spans="1:72" s="2" customFormat="1">
      <c r="A533" s="4"/>
      <c r="B533" s="6"/>
      <c r="C533" s="37"/>
      <c r="D533" s="6"/>
      <c r="E533" s="24"/>
      <c r="F533" s="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</row>
    <row r="534" spans="1:72" s="2" customFormat="1">
      <c r="A534" s="4"/>
      <c r="B534" s="6"/>
      <c r="C534" s="37"/>
      <c r="D534" s="6"/>
      <c r="E534" s="24"/>
      <c r="F534" s="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</row>
    <row r="535" spans="1:72" s="2" customFormat="1">
      <c r="A535" s="4"/>
      <c r="B535" s="6"/>
      <c r="C535" s="37"/>
      <c r="D535" s="6"/>
      <c r="E535" s="24"/>
      <c r="F535" s="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</row>
    <row r="536" spans="1:72" s="2" customFormat="1">
      <c r="A536" s="4"/>
      <c r="B536" s="6"/>
      <c r="C536" s="37"/>
      <c r="D536" s="6"/>
      <c r="E536" s="24"/>
      <c r="F536" s="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</row>
    <row r="537" spans="1:72" s="2" customFormat="1">
      <c r="A537" s="4"/>
      <c r="B537" s="6"/>
      <c r="C537" s="37"/>
      <c r="D537" s="6"/>
      <c r="E537" s="24"/>
      <c r="F537" s="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</row>
    <row r="538" spans="1:72" s="2" customFormat="1">
      <c r="A538" s="4"/>
      <c r="B538" s="6"/>
      <c r="C538" s="37"/>
      <c r="D538" s="6"/>
      <c r="E538" s="24"/>
      <c r="F538" s="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</row>
    <row r="539" spans="1:72" s="2" customFormat="1">
      <c r="A539" s="4"/>
      <c r="B539" s="6"/>
      <c r="C539" s="37"/>
      <c r="D539" s="6"/>
      <c r="E539" s="24"/>
      <c r="F539" s="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</row>
    <row r="540" spans="1:72" s="2" customFormat="1">
      <c r="A540" s="4"/>
      <c r="B540" s="6"/>
      <c r="C540" s="37"/>
      <c r="D540" s="6"/>
      <c r="E540" s="24"/>
      <c r="F540" s="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</row>
    <row r="541" spans="1:72" s="2" customFormat="1">
      <c r="A541" s="4"/>
      <c r="B541" s="6"/>
      <c r="C541" s="37"/>
      <c r="D541" s="6"/>
      <c r="E541" s="24"/>
      <c r="F541" s="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</row>
    <row r="542" spans="1:72" s="2" customFormat="1">
      <c r="A542" s="4"/>
      <c r="B542" s="6"/>
      <c r="C542" s="37"/>
      <c r="D542" s="6"/>
      <c r="E542" s="24"/>
      <c r="F542" s="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</row>
    <row r="543" spans="1:72" s="2" customFormat="1">
      <c r="A543" s="4"/>
      <c r="B543" s="6"/>
      <c r="C543" s="37"/>
      <c r="D543" s="6"/>
      <c r="E543" s="24"/>
      <c r="F543" s="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</row>
    <row r="544" spans="1:72" s="2" customFormat="1">
      <c r="A544" s="4"/>
      <c r="B544" s="6"/>
      <c r="C544" s="37"/>
      <c r="D544" s="6"/>
      <c r="E544" s="24"/>
      <c r="F544" s="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</row>
    <row r="545" spans="1:72" s="2" customFormat="1">
      <c r="A545" s="4"/>
      <c r="B545" s="6"/>
      <c r="C545" s="37"/>
      <c r="D545" s="6"/>
      <c r="E545" s="24"/>
      <c r="F545" s="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</row>
    <row r="546" spans="1:72" s="2" customFormat="1">
      <c r="A546" s="4"/>
      <c r="B546" s="6"/>
      <c r="C546" s="37"/>
      <c r="D546" s="6"/>
      <c r="E546" s="24"/>
      <c r="F546" s="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</row>
    <row r="547" spans="1:72" s="2" customFormat="1">
      <c r="A547" s="4"/>
      <c r="B547" s="6"/>
      <c r="C547" s="37"/>
      <c r="D547" s="6"/>
      <c r="E547" s="24"/>
      <c r="F547" s="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</row>
    <row r="548" spans="1:72" s="2" customFormat="1">
      <c r="A548" s="4"/>
      <c r="B548" s="6"/>
      <c r="C548" s="37"/>
      <c r="D548" s="6"/>
      <c r="E548" s="24"/>
      <c r="F548" s="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</row>
    <row r="549" spans="1:72" s="2" customFormat="1">
      <c r="A549" s="4"/>
      <c r="B549" s="6"/>
      <c r="C549" s="37"/>
      <c r="D549" s="6"/>
      <c r="E549" s="24"/>
      <c r="F549" s="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</row>
    <row r="550" spans="1:72" s="2" customFormat="1">
      <c r="A550" s="4"/>
      <c r="B550" s="6"/>
      <c r="C550" s="37"/>
      <c r="D550" s="6"/>
      <c r="E550" s="24"/>
      <c r="F550" s="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</row>
    <row r="551" spans="1:72" s="2" customFormat="1">
      <c r="A551" s="4"/>
      <c r="B551" s="6"/>
      <c r="C551" s="37"/>
      <c r="D551" s="6"/>
      <c r="E551" s="24"/>
      <c r="F551" s="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</row>
    <row r="552" spans="1:72" s="2" customFormat="1">
      <c r="A552" s="4"/>
      <c r="B552" s="6"/>
      <c r="C552" s="37"/>
      <c r="D552" s="6"/>
      <c r="E552" s="24"/>
      <c r="F552" s="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</row>
    <row r="553" spans="1:72" s="2" customFormat="1">
      <c r="A553" s="4"/>
      <c r="B553" s="6"/>
      <c r="C553" s="37"/>
      <c r="D553" s="6"/>
      <c r="E553" s="24"/>
      <c r="F553" s="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</row>
    <row r="554" spans="1:72" s="2" customFormat="1">
      <c r="A554" s="4"/>
      <c r="B554" s="6"/>
      <c r="C554" s="37"/>
      <c r="D554" s="6"/>
      <c r="E554" s="24"/>
      <c r="F554" s="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</row>
    <row r="555" spans="1:72" s="2" customFormat="1">
      <c r="A555" s="4"/>
      <c r="B555" s="6"/>
      <c r="C555" s="37"/>
      <c r="D555" s="6"/>
      <c r="E555" s="24"/>
      <c r="F555" s="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</row>
    <row r="556" spans="1:72" s="2" customFormat="1">
      <c r="A556" s="4"/>
      <c r="B556" s="6"/>
      <c r="C556" s="37"/>
      <c r="D556" s="6"/>
      <c r="E556" s="24"/>
      <c r="F556" s="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</row>
    <row r="557" spans="1:72" s="2" customFormat="1">
      <c r="A557" s="4"/>
      <c r="B557" s="6"/>
      <c r="C557" s="37"/>
      <c r="D557" s="6"/>
      <c r="E557" s="24"/>
      <c r="F557" s="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</row>
    <row r="558" spans="1:72" s="2" customFormat="1">
      <c r="A558" s="4"/>
      <c r="B558" s="6"/>
      <c r="C558" s="37"/>
      <c r="D558" s="6"/>
      <c r="E558" s="24"/>
      <c r="F558" s="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</row>
    <row r="559" spans="1:72" s="2" customFormat="1">
      <c r="A559" s="4"/>
      <c r="B559" s="6"/>
      <c r="C559" s="37"/>
      <c r="D559" s="6"/>
      <c r="E559" s="24"/>
      <c r="F559" s="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</row>
    <row r="560" spans="1:72" s="2" customFormat="1">
      <c r="A560" s="4"/>
      <c r="B560" s="6"/>
      <c r="C560" s="37"/>
      <c r="D560" s="6"/>
      <c r="E560" s="24"/>
      <c r="F560" s="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</row>
    <row r="561" spans="1:72" s="2" customFormat="1">
      <c r="A561" s="4"/>
      <c r="B561" s="6"/>
      <c r="C561" s="37"/>
      <c r="D561" s="6"/>
      <c r="E561" s="24"/>
      <c r="F561" s="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</row>
    <row r="562" spans="1:72" s="2" customFormat="1">
      <c r="A562" s="4"/>
      <c r="B562" s="6"/>
      <c r="C562" s="37"/>
      <c r="D562" s="6"/>
      <c r="E562" s="24"/>
      <c r="F562" s="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</row>
    <row r="563" spans="1:72" s="2" customFormat="1">
      <c r="A563" s="4"/>
      <c r="B563" s="6"/>
      <c r="C563" s="37"/>
      <c r="D563" s="6"/>
      <c r="E563" s="24"/>
      <c r="F563" s="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</row>
    <row r="564" spans="1:72" s="2" customFormat="1">
      <c r="A564" s="4"/>
      <c r="B564" s="6"/>
      <c r="C564" s="37"/>
      <c r="D564" s="6"/>
      <c r="E564" s="24"/>
      <c r="F564" s="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</row>
    <row r="565" spans="1:72" s="2" customFormat="1">
      <c r="A565" s="4"/>
      <c r="B565" s="6"/>
      <c r="C565" s="37"/>
      <c r="D565" s="6"/>
      <c r="E565" s="24"/>
      <c r="F565" s="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</row>
    <row r="566" spans="1:72" s="2" customFormat="1">
      <c r="A566" s="4"/>
      <c r="B566" s="6"/>
      <c r="C566" s="37"/>
      <c r="D566" s="6"/>
      <c r="E566" s="24"/>
      <c r="F566" s="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</row>
    <row r="567" spans="1:72" s="2" customFormat="1">
      <c r="A567" s="4"/>
      <c r="B567" s="6"/>
      <c r="C567" s="37"/>
      <c r="D567" s="6"/>
      <c r="E567" s="24"/>
      <c r="F567" s="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</row>
    <row r="568" spans="1:72" s="2" customFormat="1">
      <c r="A568" s="4"/>
      <c r="B568" s="6"/>
      <c r="C568" s="37"/>
      <c r="D568" s="6"/>
      <c r="E568" s="24"/>
      <c r="F568" s="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</row>
    <row r="569" spans="1:72" s="2" customFormat="1">
      <c r="A569" s="4"/>
      <c r="B569" s="6"/>
      <c r="C569" s="37"/>
      <c r="D569" s="6"/>
      <c r="E569" s="24"/>
      <c r="F569" s="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</row>
    <row r="570" spans="1:72" s="2" customFormat="1">
      <c r="A570" s="4"/>
      <c r="B570" s="6"/>
      <c r="C570" s="37"/>
      <c r="D570" s="6"/>
      <c r="E570" s="24"/>
      <c r="F570" s="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</row>
    <row r="571" spans="1:72" s="2" customFormat="1">
      <c r="A571" s="4"/>
      <c r="B571" s="6"/>
      <c r="C571" s="37"/>
      <c r="D571" s="6"/>
      <c r="E571" s="24"/>
      <c r="F571" s="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</row>
    <row r="572" spans="1:72" s="2" customFormat="1">
      <c r="A572" s="4"/>
      <c r="B572" s="6"/>
      <c r="C572" s="37"/>
      <c r="D572" s="6"/>
      <c r="E572" s="24"/>
      <c r="F572" s="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</row>
    <row r="573" spans="1:72" s="2" customFormat="1">
      <c r="A573" s="4"/>
      <c r="B573" s="6"/>
      <c r="C573" s="37"/>
      <c r="D573" s="6"/>
      <c r="E573" s="24"/>
      <c r="F573" s="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</row>
    <row r="574" spans="1:72" s="2" customFormat="1">
      <c r="A574" s="4"/>
      <c r="B574" s="6"/>
      <c r="C574" s="37"/>
      <c r="D574" s="6"/>
      <c r="E574" s="24"/>
      <c r="F574" s="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</row>
    <row r="575" spans="1:72" s="2" customFormat="1">
      <c r="A575" s="4"/>
      <c r="B575" s="6"/>
      <c r="C575" s="37"/>
      <c r="D575" s="6"/>
      <c r="E575" s="24"/>
      <c r="F575" s="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</row>
    <row r="576" spans="1:72" s="2" customFormat="1">
      <c r="A576" s="4"/>
      <c r="B576" s="6"/>
      <c r="C576" s="37"/>
      <c r="D576" s="6"/>
      <c r="E576" s="24"/>
      <c r="F576" s="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</row>
    <row r="577" spans="1:72" s="2" customFormat="1">
      <c r="A577" s="4"/>
      <c r="B577" s="6"/>
      <c r="C577" s="37"/>
      <c r="D577" s="6"/>
      <c r="E577" s="24"/>
      <c r="F577" s="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</row>
    <row r="578" spans="1:72" s="2" customFormat="1">
      <c r="A578" s="4"/>
      <c r="B578" s="6"/>
      <c r="C578" s="37"/>
      <c r="D578" s="6"/>
      <c r="E578" s="24"/>
      <c r="F578" s="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</row>
    <row r="579" spans="1:72" s="2" customFormat="1">
      <c r="A579" s="4"/>
      <c r="B579" s="6"/>
      <c r="C579" s="37"/>
      <c r="D579" s="6"/>
      <c r="E579" s="24"/>
      <c r="F579" s="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</row>
    <row r="580" spans="1:72" s="2" customFormat="1">
      <c r="A580" s="4"/>
      <c r="B580" s="6"/>
      <c r="C580" s="37"/>
      <c r="D580" s="6"/>
      <c r="E580" s="24"/>
      <c r="F580" s="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</row>
    <row r="581" spans="1:72" s="2" customFormat="1">
      <c r="A581" s="4"/>
      <c r="B581" s="6"/>
      <c r="C581" s="37"/>
      <c r="D581" s="6"/>
      <c r="E581" s="24"/>
      <c r="F581" s="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</row>
    <row r="582" spans="1:72" s="2" customFormat="1">
      <c r="A582" s="4"/>
      <c r="B582" s="6"/>
      <c r="C582" s="37"/>
      <c r="D582" s="6"/>
      <c r="E582" s="24"/>
      <c r="F582" s="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</row>
    <row r="583" spans="1:72" s="2" customFormat="1">
      <c r="A583" s="4"/>
      <c r="B583" s="6"/>
      <c r="C583" s="37"/>
      <c r="D583" s="6"/>
      <c r="E583" s="24"/>
      <c r="F583" s="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</row>
    <row r="584" spans="1:72" s="2" customFormat="1">
      <c r="A584" s="4"/>
      <c r="B584" s="6"/>
      <c r="C584" s="37"/>
      <c r="D584" s="6"/>
      <c r="E584" s="24"/>
      <c r="F584" s="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</row>
    <row r="585" spans="1:72" s="2" customFormat="1">
      <c r="A585" s="4"/>
      <c r="B585" s="6"/>
      <c r="C585" s="37"/>
      <c r="D585" s="6"/>
      <c r="E585" s="24"/>
      <c r="F585" s="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</row>
    <row r="586" spans="1:72" s="2" customFormat="1">
      <c r="A586" s="4"/>
      <c r="B586" s="6"/>
      <c r="C586" s="37"/>
      <c r="D586" s="6"/>
      <c r="E586" s="24"/>
      <c r="F586" s="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</row>
    <row r="587" spans="1:72" s="2" customFormat="1">
      <c r="A587" s="4"/>
      <c r="B587" s="6"/>
      <c r="C587" s="37"/>
      <c r="D587" s="6"/>
      <c r="E587" s="24"/>
      <c r="F587" s="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</row>
    <row r="588" spans="1:72" s="2" customFormat="1">
      <c r="A588" s="4"/>
      <c r="B588" s="6"/>
      <c r="C588" s="37"/>
      <c r="D588" s="6"/>
      <c r="E588" s="24"/>
      <c r="F588" s="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</row>
    <row r="589" spans="1:72" s="2" customFormat="1">
      <c r="A589" s="4"/>
      <c r="B589" s="6"/>
      <c r="C589" s="37"/>
      <c r="D589" s="6"/>
      <c r="E589" s="24"/>
      <c r="F589" s="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</row>
    <row r="590" spans="1:72" s="2" customFormat="1">
      <c r="A590" s="4"/>
      <c r="B590" s="6"/>
      <c r="C590" s="37"/>
      <c r="D590" s="6"/>
      <c r="E590" s="24"/>
      <c r="F590" s="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</row>
    <row r="591" spans="1:72" s="2" customFormat="1">
      <c r="A591" s="4"/>
      <c r="B591" s="6"/>
      <c r="C591" s="37"/>
      <c r="D591" s="6"/>
      <c r="E591" s="24"/>
      <c r="F591" s="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</row>
    <row r="592" spans="1:72" s="2" customFormat="1">
      <c r="A592" s="4"/>
      <c r="B592" s="6"/>
      <c r="C592" s="37"/>
      <c r="D592" s="6"/>
      <c r="E592" s="24"/>
      <c r="F592" s="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</row>
    <row r="593" spans="1:72" s="2" customFormat="1">
      <c r="A593" s="4"/>
      <c r="B593" s="6"/>
      <c r="C593" s="37"/>
      <c r="D593" s="6"/>
      <c r="E593" s="24"/>
      <c r="F593" s="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</row>
    <row r="594" spans="1:72" s="2" customFormat="1">
      <c r="A594" s="4"/>
      <c r="B594" s="6"/>
      <c r="C594" s="37"/>
      <c r="D594" s="6"/>
      <c r="E594" s="24"/>
      <c r="F594" s="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</row>
    <row r="595" spans="1:72" s="2" customFormat="1">
      <c r="A595" s="4"/>
      <c r="B595" s="6"/>
      <c r="C595" s="37"/>
      <c r="D595" s="6"/>
      <c r="E595" s="24"/>
      <c r="F595" s="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</row>
    <row r="596" spans="1:72" s="2" customFormat="1">
      <c r="A596" s="4"/>
      <c r="B596" s="6"/>
      <c r="C596" s="37"/>
      <c r="D596" s="6"/>
      <c r="E596" s="24"/>
      <c r="F596" s="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</row>
    <row r="597" spans="1:72" s="2" customFormat="1">
      <c r="A597" s="4"/>
      <c r="B597" s="6"/>
      <c r="C597" s="37"/>
      <c r="D597" s="6"/>
      <c r="E597" s="24"/>
      <c r="F597" s="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</row>
    <row r="598" spans="1:72" s="2" customFormat="1">
      <c r="A598" s="4"/>
      <c r="B598" s="6"/>
      <c r="C598" s="37"/>
      <c r="D598" s="6"/>
      <c r="E598" s="24"/>
      <c r="F598" s="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</row>
    <row r="599" spans="1:72" s="2" customFormat="1">
      <c r="A599" s="4"/>
      <c r="B599" s="6"/>
      <c r="C599" s="37"/>
      <c r="D599" s="6"/>
      <c r="E599" s="24"/>
      <c r="F599" s="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</row>
    <row r="600" spans="1:72" s="2" customFormat="1">
      <c r="A600" s="4"/>
      <c r="B600" s="6"/>
      <c r="C600" s="37"/>
      <c r="D600" s="6"/>
      <c r="E600" s="24"/>
      <c r="F600" s="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</row>
    <row r="601" spans="1:72" s="2" customFormat="1">
      <c r="A601" s="4"/>
      <c r="B601" s="6"/>
      <c r="C601" s="37"/>
      <c r="D601" s="6"/>
      <c r="E601" s="24"/>
      <c r="F601" s="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</row>
    <row r="602" spans="1:72" s="2" customFormat="1">
      <c r="A602" s="4"/>
      <c r="B602" s="6"/>
      <c r="C602" s="37"/>
      <c r="D602" s="6"/>
      <c r="E602" s="24"/>
      <c r="F602" s="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</row>
    <row r="603" spans="1:72" s="2" customFormat="1">
      <c r="A603" s="4"/>
      <c r="B603" s="6"/>
      <c r="C603" s="37"/>
      <c r="D603" s="6"/>
      <c r="E603" s="24"/>
      <c r="F603" s="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</row>
    <row r="604" spans="1:72" s="2" customFormat="1">
      <c r="A604" s="4"/>
      <c r="B604" s="6"/>
      <c r="C604" s="37"/>
      <c r="D604" s="6"/>
      <c r="E604" s="24"/>
      <c r="F604" s="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</row>
    <row r="605" spans="1:72" s="2" customFormat="1">
      <c r="A605" s="4"/>
      <c r="B605" s="6"/>
      <c r="C605" s="37"/>
      <c r="D605" s="6"/>
      <c r="E605" s="24"/>
      <c r="F605" s="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</row>
    <row r="606" spans="1:72" s="2" customFormat="1">
      <c r="A606" s="4"/>
      <c r="B606" s="6"/>
      <c r="C606" s="37"/>
      <c r="D606" s="6"/>
      <c r="E606" s="24"/>
      <c r="F606" s="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</row>
    <row r="607" spans="1:72" s="2" customFormat="1">
      <c r="A607" s="4"/>
      <c r="B607" s="6"/>
      <c r="C607" s="37"/>
      <c r="D607" s="6"/>
      <c r="E607" s="24"/>
      <c r="F607" s="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</row>
    <row r="608" spans="1:72" s="2" customFormat="1">
      <c r="A608" s="4"/>
      <c r="B608" s="6"/>
      <c r="C608" s="37"/>
      <c r="D608" s="6"/>
      <c r="E608" s="24"/>
      <c r="F608" s="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</row>
    <row r="609" spans="1:72" s="2" customFormat="1">
      <c r="A609" s="4"/>
      <c r="B609" s="6"/>
      <c r="C609" s="37"/>
      <c r="D609" s="6"/>
      <c r="E609" s="24"/>
      <c r="F609" s="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</row>
    <row r="610" spans="1:72" s="2" customFormat="1">
      <c r="A610" s="4"/>
      <c r="B610" s="6"/>
      <c r="C610" s="37"/>
      <c r="D610" s="6"/>
      <c r="E610" s="24"/>
      <c r="F610" s="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</row>
    <row r="611" spans="1:72" s="2" customFormat="1">
      <c r="A611" s="4"/>
      <c r="B611" s="6"/>
      <c r="C611" s="37"/>
      <c r="D611" s="6"/>
      <c r="E611" s="24"/>
      <c r="F611" s="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</row>
    <row r="612" spans="1:72" s="2" customFormat="1">
      <c r="A612" s="4"/>
      <c r="B612" s="6"/>
      <c r="C612" s="37"/>
      <c r="D612" s="6"/>
      <c r="E612" s="24"/>
      <c r="F612" s="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</row>
    <row r="613" spans="1:72" s="2" customFormat="1">
      <c r="A613" s="4"/>
      <c r="B613" s="6"/>
      <c r="C613" s="37"/>
      <c r="D613" s="6"/>
      <c r="E613" s="24"/>
      <c r="F613" s="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</row>
    <row r="614" spans="1:72" s="2" customFormat="1">
      <c r="A614" s="4"/>
      <c r="B614" s="6"/>
      <c r="C614" s="37"/>
      <c r="D614" s="6"/>
      <c r="E614" s="24"/>
      <c r="F614" s="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</row>
    <row r="615" spans="1:72" s="2" customFormat="1">
      <c r="A615" s="4"/>
      <c r="B615" s="6"/>
      <c r="C615" s="37"/>
      <c r="D615" s="6"/>
      <c r="E615" s="24"/>
      <c r="F615" s="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</row>
    <row r="616" spans="1:72" s="2" customFormat="1">
      <c r="A616" s="4"/>
      <c r="B616" s="6"/>
      <c r="C616" s="37"/>
      <c r="D616" s="6"/>
      <c r="E616" s="24"/>
      <c r="F616" s="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</row>
    <row r="617" spans="1:72" s="2" customFormat="1">
      <c r="A617" s="4"/>
      <c r="B617" s="6"/>
      <c r="C617" s="37"/>
      <c r="D617" s="6"/>
      <c r="E617" s="24"/>
      <c r="F617" s="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</row>
    <row r="618" spans="1:72" s="2" customFormat="1">
      <c r="A618" s="4"/>
      <c r="B618" s="6"/>
      <c r="C618" s="37"/>
      <c r="D618" s="6"/>
      <c r="E618" s="24"/>
      <c r="F618" s="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</row>
    <row r="619" spans="1:72" s="2" customFormat="1">
      <c r="A619" s="4"/>
      <c r="B619" s="6"/>
      <c r="C619" s="37"/>
      <c r="D619" s="6"/>
      <c r="E619" s="24"/>
      <c r="F619" s="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</row>
    <row r="620" spans="1:72" s="2" customFormat="1">
      <c r="A620" s="4"/>
      <c r="B620" s="6"/>
      <c r="C620" s="37"/>
      <c r="D620" s="6"/>
      <c r="E620" s="24"/>
      <c r="F620" s="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</row>
    <row r="621" spans="1:72" s="2" customFormat="1">
      <c r="A621" s="4"/>
      <c r="B621" s="6"/>
      <c r="C621" s="37"/>
      <c r="D621" s="6"/>
      <c r="E621" s="24"/>
      <c r="F621" s="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</row>
    <row r="622" spans="1:72" s="2" customFormat="1">
      <c r="A622" s="4"/>
      <c r="B622" s="6"/>
      <c r="C622" s="37"/>
      <c r="D622" s="6"/>
      <c r="E622" s="24"/>
      <c r="F622" s="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</row>
    <row r="623" spans="1:72" s="2" customFormat="1">
      <c r="A623" s="4"/>
      <c r="B623" s="6"/>
      <c r="C623" s="37"/>
      <c r="D623" s="6"/>
      <c r="E623" s="24"/>
      <c r="F623" s="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</row>
    <row r="624" spans="1:72" s="2" customFormat="1">
      <c r="A624" s="4"/>
      <c r="B624" s="6"/>
      <c r="C624" s="37"/>
      <c r="D624" s="6"/>
      <c r="E624" s="24"/>
      <c r="F624" s="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</row>
    <row r="625" spans="1:72" s="2" customFormat="1">
      <c r="A625" s="4"/>
      <c r="B625" s="6"/>
      <c r="C625" s="37"/>
      <c r="D625" s="6"/>
      <c r="E625" s="24"/>
      <c r="F625" s="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</row>
    <row r="626" spans="1:72" s="2" customFormat="1">
      <c r="A626" s="4"/>
      <c r="B626" s="6"/>
      <c r="C626" s="37"/>
      <c r="D626" s="6"/>
      <c r="E626" s="24"/>
      <c r="F626" s="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</row>
    <row r="627" spans="1:72" s="2" customFormat="1">
      <c r="A627" s="4"/>
      <c r="B627" s="6"/>
      <c r="C627" s="37"/>
      <c r="D627" s="6"/>
      <c r="E627" s="24"/>
      <c r="F627" s="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</row>
    <row r="628" spans="1:72" s="2" customFormat="1">
      <c r="A628" s="4"/>
      <c r="B628" s="6"/>
      <c r="C628" s="37"/>
      <c r="D628" s="6"/>
      <c r="E628" s="24"/>
      <c r="F628" s="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</row>
    <row r="629" spans="1:72" s="2" customFormat="1">
      <c r="A629" s="4"/>
      <c r="B629" s="6"/>
      <c r="C629" s="37"/>
      <c r="D629" s="6"/>
      <c r="E629" s="24"/>
      <c r="F629" s="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</row>
    <row r="630" spans="1:72" s="2" customFormat="1">
      <c r="A630" s="4"/>
      <c r="B630" s="6"/>
      <c r="C630" s="37"/>
      <c r="D630" s="6"/>
      <c r="E630" s="24"/>
      <c r="F630" s="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</row>
    <row r="631" spans="1:72" s="2" customFormat="1">
      <c r="A631" s="4"/>
      <c r="B631" s="6"/>
      <c r="C631" s="37"/>
      <c r="D631" s="6"/>
      <c r="E631" s="24"/>
      <c r="F631" s="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</row>
    <row r="632" spans="1:72" s="2" customFormat="1">
      <c r="A632" s="4"/>
      <c r="B632" s="6"/>
      <c r="C632" s="37"/>
      <c r="D632" s="6"/>
      <c r="E632" s="24"/>
      <c r="F632" s="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</row>
    <row r="633" spans="1:72" s="2" customFormat="1">
      <c r="A633" s="4"/>
      <c r="B633" s="6"/>
      <c r="C633" s="37"/>
      <c r="D633" s="6"/>
      <c r="E633" s="24"/>
      <c r="F633" s="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</row>
    <row r="634" spans="1:72" s="2" customFormat="1">
      <c r="A634" s="4"/>
      <c r="B634" s="6"/>
      <c r="C634" s="37"/>
      <c r="D634" s="6"/>
      <c r="E634" s="24"/>
      <c r="F634" s="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</row>
    <row r="635" spans="1:72" s="2" customFormat="1">
      <c r="A635" s="4"/>
      <c r="B635" s="6"/>
      <c r="C635" s="37"/>
      <c r="D635" s="6"/>
      <c r="E635" s="24"/>
      <c r="F635" s="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</row>
    <row r="636" spans="1:72" s="2" customFormat="1">
      <c r="A636" s="4"/>
      <c r="B636" s="6"/>
      <c r="C636" s="37"/>
      <c r="D636" s="6"/>
      <c r="E636" s="24"/>
      <c r="F636" s="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</row>
    <row r="637" spans="1:72" s="2" customFormat="1">
      <c r="A637" s="4"/>
      <c r="B637" s="6"/>
      <c r="C637" s="37"/>
      <c r="D637" s="6"/>
      <c r="E637" s="24"/>
      <c r="F637" s="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</row>
    <row r="638" spans="1:72" s="2" customFormat="1">
      <c r="A638" s="4"/>
      <c r="B638" s="6"/>
      <c r="C638" s="37"/>
      <c r="D638" s="6"/>
      <c r="E638" s="24"/>
      <c r="F638" s="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</row>
    <row r="639" spans="1:72" s="2" customFormat="1">
      <c r="A639" s="4"/>
      <c r="B639" s="6"/>
      <c r="C639" s="37"/>
      <c r="D639" s="6"/>
      <c r="E639" s="24"/>
      <c r="F639" s="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</row>
    <row r="640" spans="1:72" s="2" customFormat="1">
      <c r="A640" s="4"/>
      <c r="B640" s="6"/>
      <c r="C640" s="37"/>
      <c r="D640" s="6"/>
      <c r="E640" s="24"/>
      <c r="F640" s="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</row>
    <row r="641" spans="1:72" s="2" customFormat="1">
      <c r="A641" s="4"/>
      <c r="B641" s="6"/>
      <c r="C641" s="37"/>
      <c r="D641" s="6"/>
      <c r="E641" s="24"/>
      <c r="F641" s="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</row>
    <row r="642" spans="1:72" s="2" customFormat="1">
      <c r="A642" s="4"/>
      <c r="B642" s="6"/>
      <c r="C642" s="37"/>
      <c r="D642" s="6"/>
      <c r="E642" s="24"/>
      <c r="F642" s="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</row>
    <row r="643" spans="1:72" s="2" customFormat="1">
      <c r="A643" s="4"/>
      <c r="B643" s="6"/>
      <c r="C643" s="37"/>
      <c r="D643" s="6"/>
      <c r="E643" s="24"/>
      <c r="F643" s="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</row>
    <row r="644" spans="1:72" s="2" customFormat="1">
      <c r="A644" s="4"/>
      <c r="B644" s="6"/>
      <c r="C644" s="37"/>
      <c r="D644" s="6"/>
      <c r="E644" s="24"/>
      <c r="F644" s="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</row>
    <row r="645" spans="1:72" s="2" customFormat="1">
      <c r="A645" s="4"/>
      <c r="B645" s="6"/>
      <c r="C645" s="37"/>
      <c r="D645" s="6"/>
      <c r="E645" s="24"/>
      <c r="F645" s="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</row>
    <row r="646" spans="1:72" s="2" customFormat="1">
      <c r="A646" s="4"/>
      <c r="B646" s="6"/>
      <c r="C646" s="37"/>
      <c r="D646" s="6"/>
      <c r="E646" s="24"/>
      <c r="F646" s="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</row>
    <row r="647" spans="1:72" s="2" customFormat="1">
      <c r="A647" s="4"/>
      <c r="B647" s="6"/>
      <c r="C647" s="37"/>
      <c r="D647" s="6"/>
      <c r="E647" s="24"/>
      <c r="F647" s="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</row>
    <row r="648" spans="1:72" s="2" customFormat="1">
      <c r="A648" s="4"/>
      <c r="B648" s="6"/>
      <c r="C648" s="37"/>
      <c r="D648" s="6"/>
      <c r="E648" s="24"/>
      <c r="F648" s="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</row>
    <row r="649" spans="1:72" s="2" customFormat="1">
      <c r="A649" s="4"/>
      <c r="B649" s="6"/>
      <c r="C649" s="37"/>
      <c r="D649" s="6"/>
      <c r="E649" s="24"/>
      <c r="F649" s="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</row>
    <row r="650" spans="1:72" s="2" customFormat="1">
      <c r="A650" s="4"/>
      <c r="B650" s="6"/>
      <c r="C650" s="37"/>
      <c r="D650" s="6"/>
      <c r="E650" s="24"/>
      <c r="F650" s="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</row>
    <row r="651" spans="1:72" s="2" customFormat="1">
      <c r="A651" s="4"/>
      <c r="B651" s="6"/>
      <c r="C651" s="37"/>
      <c r="D651" s="6"/>
      <c r="E651" s="24"/>
      <c r="F651" s="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</row>
    <row r="652" spans="1:72" s="2" customFormat="1">
      <c r="A652" s="4"/>
      <c r="B652" s="6"/>
      <c r="C652" s="37"/>
      <c r="D652" s="6"/>
      <c r="E652" s="24"/>
      <c r="F652" s="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</row>
    <row r="653" spans="1:72" s="2" customFormat="1">
      <c r="A653" s="4"/>
      <c r="B653" s="6"/>
      <c r="C653" s="37"/>
      <c r="D653" s="6"/>
      <c r="E653" s="24"/>
      <c r="F653" s="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</row>
    <row r="654" spans="1:72" s="2" customFormat="1">
      <c r="A654" s="4"/>
      <c r="B654" s="6"/>
      <c r="C654" s="37"/>
      <c r="D654" s="6"/>
      <c r="E654" s="24"/>
      <c r="F654" s="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</row>
    <row r="655" spans="1:72" s="2" customFormat="1">
      <c r="A655" s="4"/>
      <c r="B655" s="6"/>
      <c r="C655" s="37"/>
      <c r="D655" s="6"/>
      <c r="E655" s="24"/>
      <c r="F655" s="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</row>
    <row r="656" spans="1:72" s="2" customFormat="1">
      <c r="A656" s="4"/>
      <c r="B656" s="6"/>
      <c r="C656" s="37"/>
      <c r="D656" s="6"/>
      <c r="E656" s="24"/>
      <c r="F656" s="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</row>
    <row r="657" spans="1:72" s="2" customFormat="1">
      <c r="A657" s="4"/>
      <c r="B657" s="6"/>
      <c r="C657" s="37"/>
      <c r="D657" s="6"/>
      <c r="E657" s="24"/>
      <c r="F657" s="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</row>
    <row r="658" spans="1:72" s="2" customFormat="1">
      <c r="A658" s="4"/>
      <c r="B658" s="6"/>
      <c r="C658" s="37"/>
      <c r="D658" s="6"/>
      <c r="E658" s="24"/>
      <c r="F658" s="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</row>
    <row r="659" spans="1:72" s="2" customFormat="1">
      <c r="A659" s="4"/>
      <c r="B659" s="6"/>
      <c r="C659" s="37"/>
      <c r="D659" s="6"/>
      <c r="E659" s="24"/>
      <c r="F659" s="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</row>
    <row r="660" spans="1:72" s="2" customFormat="1">
      <c r="A660" s="4"/>
      <c r="B660" s="6"/>
      <c r="C660" s="37"/>
      <c r="D660" s="6"/>
      <c r="E660" s="24"/>
      <c r="F660" s="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</row>
    <row r="661" spans="1:72" s="2" customFormat="1">
      <c r="A661" s="4"/>
      <c r="B661" s="6"/>
      <c r="C661" s="37"/>
      <c r="D661" s="6"/>
      <c r="E661" s="24"/>
      <c r="F661" s="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</row>
    <row r="662" spans="1:72" s="2" customFormat="1">
      <c r="A662" s="4"/>
      <c r="B662" s="6"/>
      <c r="C662" s="37"/>
      <c r="D662" s="6"/>
      <c r="E662" s="24"/>
      <c r="F662" s="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</row>
    <row r="663" spans="1:72" s="2" customFormat="1">
      <c r="A663" s="4"/>
      <c r="B663" s="6"/>
      <c r="C663" s="37"/>
      <c r="D663" s="6"/>
      <c r="E663" s="24"/>
      <c r="F663" s="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</row>
    <row r="664" spans="1:72" s="2" customFormat="1">
      <c r="A664" s="4"/>
      <c r="B664" s="6"/>
      <c r="C664" s="37"/>
      <c r="D664" s="6"/>
      <c r="E664" s="24"/>
      <c r="F664" s="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</row>
    <row r="665" spans="1:72" s="2" customFormat="1">
      <c r="A665" s="4"/>
      <c r="B665" s="6"/>
      <c r="C665" s="37"/>
      <c r="D665" s="6"/>
      <c r="E665" s="24"/>
      <c r="F665" s="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</row>
    <row r="666" spans="1:72" s="2" customFormat="1">
      <c r="A666" s="4"/>
      <c r="B666" s="6"/>
      <c r="C666" s="37"/>
      <c r="D666" s="6"/>
      <c r="E666" s="24"/>
      <c r="F666" s="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</row>
    <row r="667" spans="1:72" s="2" customFormat="1">
      <c r="A667" s="4"/>
      <c r="B667" s="6"/>
      <c r="C667" s="37"/>
      <c r="D667" s="6"/>
      <c r="E667" s="24"/>
      <c r="F667" s="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</row>
    <row r="668" spans="1:72" s="2" customFormat="1">
      <c r="A668" s="4"/>
      <c r="B668" s="6"/>
      <c r="C668" s="37"/>
      <c r="D668" s="6"/>
      <c r="E668" s="24"/>
      <c r="F668" s="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</row>
    <row r="669" spans="1:72" s="2" customFormat="1">
      <c r="A669" s="4"/>
      <c r="B669" s="6"/>
      <c r="C669" s="37"/>
      <c r="D669" s="6"/>
      <c r="E669" s="24"/>
      <c r="F669" s="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</row>
    <row r="670" spans="1:72" s="2" customFormat="1">
      <c r="A670" s="4"/>
      <c r="B670" s="6"/>
      <c r="C670" s="37"/>
      <c r="D670" s="6"/>
      <c r="E670" s="24"/>
      <c r="F670" s="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</row>
    <row r="671" spans="1:72" s="2" customFormat="1">
      <c r="A671" s="4"/>
      <c r="B671" s="6"/>
      <c r="C671" s="37"/>
      <c r="D671" s="6"/>
      <c r="E671" s="24"/>
      <c r="F671" s="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</row>
    <row r="672" spans="1:72" s="2" customFormat="1">
      <c r="A672" s="4"/>
      <c r="B672" s="6"/>
      <c r="C672" s="37"/>
      <c r="D672" s="6"/>
      <c r="E672" s="24"/>
      <c r="F672" s="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</row>
    <row r="673" spans="1:72" s="2" customFormat="1">
      <c r="A673" s="4"/>
      <c r="B673" s="6"/>
      <c r="C673" s="37"/>
      <c r="D673" s="6"/>
      <c r="E673" s="24"/>
      <c r="F673" s="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</row>
    <row r="674" spans="1:72" s="2" customFormat="1">
      <c r="A674" s="4"/>
      <c r="B674" s="6"/>
      <c r="C674" s="37"/>
      <c r="D674" s="6"/>
      <c r="E674" s="24"/>
      <c r="F674" s="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</row>
    <row r="675" spans="1:72" s="2" customFormat="1">
      <c r="A675" s="4"/>
      <c r="B675" s="6"/>
      <c r="C675" s="37"/>
      <c r="D675" s="6"/>
      <c r="E675" s="24"/>
      <c r="F675" s="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</row>
    <row r="676" spans="1:72" s="2" customFormat="1">
      <c r="A676" s="4"/>
      <c r="B676" s="6"/>
      <c r="C676" s="37"/>
      <c r="D676" s="6"/>
      <c r="E676" s="24"/>
      <c r="F676" s="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</row>
    <row r="677" spans="1:72" s="2" customFormat="1">
      <c r="A677" s="4"/>
      <c r="B677" s="6"/>
      <c r="C677" s="37"/>
      <c r="D677" s="6"/>
      <c r="E677" s="24"/>
      <c r="F677" s="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</row>
    <row r="678" spans="1:72" s="2" customFormat="1">
      <c r="A678" s="4"/>
      <c r="B678" s="6"/>
      <c r="C678" s="37"/>
      <c r="D678" s="6"/>
      <c r="E678" s="24"/>
      <c r="F678" s="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</row>
    <row r="679" spans="1:72" s="2" customFormat="1">
      <c r="A679" s="4"/>
      <c r="B679" s="6"/>
      <c r="C679" s="37"/>
      <c r="D679" s="6"/>
      <c r="E679" s="24"/>
      <c r="F679" s="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</row>
    <row r="680" spans="1:72" s="2" customFormat="1">
      <c r="A680" s="4"/>
      <c r="B680" s="6"/>
      <c r="C680" s="37"/>
      <c r="D680" s="6"/>
      <c r="E680" s="24"/>
      <c r="F680" s="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</row>
    <row r="681" spans="1:72" s="2" customFormat="1">
      <c r="A681" s="4"/>
      <c r="B681" s="6"/>
      <c r="C681" s="37"/>
      <c r="D681" s="6"/>
      <c r="E681" s="24"/>
      <c r="F681" s="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</row>
    <row r="682" spans="1:72" s="2" customFormat="1">
      <c r="A682" s="4"/>
      <c r="B682" s="6"/>
      <c r="C682" s="37"/>
      <c r="D682" s="6"/>
      <c r="E682" s="24"/>
      <c r="F682" s="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</row>
    <row r="683" spans="1:72" s="2" customFormat="1">
      <c r="A683" s="4"/>
      <c r="B683" s="6"/>
      <c r="C683" s="37"/>
      <c r="D683" s="6"/>
      <c r="E683" s="24"/>
      <c r="F683" s="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</row>
    <row r="684" spans="1:72" s="2" customFormat="1">
      <c r="A684" s="4"/>
      <c r="B684" s="6"/>
      <c r="C684" s="37"/>
      <c r="D684" s="6"/>
      <c r="E684" s="24"/>
      <c r="F684" s="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</row>
    <row r="685" spans="1:72" s="2" customFormat="1">
      <c r="A685" s="4"/>
      <c r="B685" s="6"/>
      <c r="C685" s="37"/>
      <c r="D685" s="6"/>
      <c r="E685" s="24"/>
      <c r="F685" s="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</row>
    <row r="686" spans="1:72" s="2" customFormat="1">
      <c r="A686" s="4"/>
      <c r="B686" s="6"/>
      <c r="C686" s="37"/>
      <c r="D686" s="6"/>
      <c r="E686" s="24"/>
      <c r="F686" s="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</row>
    <row r="687" spans="1:72" s="2" customFormat="1">
      <c r="A687" s="4"/>
      <c r="B687" s="6"/>
      <c r="C687" s="37"/>
      <c r="D687" s="6"/>
      <c r="E687" s="24"/>
      <c r="F687" s="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</row>
    <row r="688" spans="1:72" s="2" customFormat="1">
      <c r="A688" s="4"/>
      <c r="B688" s="6"/>
      <c r="C688" s="37"/>
      <c r="D688" s="6"/>
      <c r="E688" s="24"/>
      <c r="F688" s="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</row>
    <row r="689" spans="1:72" s="2" customFormat="1">
      <c r="A689" s="4"/>
      <c r="B689" s="6"/>
      <c r="C689" s="37"/>
      <c r="D689" s="6"/>
      <c r="E689" s="24"/>
      <c r="F689" s="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</row>
    <row r="690" spans="1:72" s="2" customFormat="1">
      <c r="A690" s="4"/>
      <c r="B690" s="6"/>
      <c r="C690" s="37"/>
      <c r="D690" s="6"/>
      <c r="E690" s="24"/>
      <c r="F690" s="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</row>
    <row r="691" spans="1:72" s="2" customFormat="1">
      <c r="A691" s="4"/>
      <c r="B691" s="6"/>
      <c r="C691" s="37"/>
      <c r="D691" s="6"/>
      <c r="E691" s="24"/>
      <c r="F691" s="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</row>
    <row r="692" spans="1:72" s="2" customFormat="1">
      <c r="A692" s="4"/>
      <c r="B692" s="6"/>
      <c r="C692" s="37"/>
      <c r="D692" s="6"/>
      <c r="E692" s="24"/>
      <c r="F692" s="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</row>
    <row r="693" spans="1:72" s="2" customFormat="1">
      <c r="A693" s="4"/>
      <c r="B693" s="6"/>
      <c r="C693" s="37"/>
      <c r="D693" s="6"/>
      <c r="E693" s="24"/>
      <c r="F693" s="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</row>
    <row r="694" spans="1:72" s="2" customFormat="1">
      <c r="A694" s="4"/>
      <c r="B694" s="6"/>
      <c r="C694" s="37"/>
      <c r="D694" s="6"/>
      <c r="E694" s="24"/>
      <c r="F694" s="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</row>
    <row r="695" spans="1:72" s="2" customFormat="1">
      <c r="A695" s="4"/>
      <c r="B695" s="6"/>
      <c r="C695" s="37"/>
      <c r="D695" s="6"/>
      <c r="E695" s="24"/>
      <c r="F695" s="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</row>
    <row r="696" spans="1:72" s="2" customFormat="1">
      <c r="A696" s="4"/>
      <c r="B696" s="6"/>
      <c r="C696" s="37"/>
      <c r="D696" s="6"/>
      <c r="E696" s="24"/>
      <c r="F696" s="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</row>
    <row r="697" spans="1:72" s="2" customFormat="1">
      <c r="A697" s="4"/>
      <c r="B697" s="6"/>
      <c r="C697" s="37"/>
      <c r="D697" s="6"/>
      <c r="E697" s="24"/>
      <c r="F697" s="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</row>
    <row r="698" spans="1:72" s="2" customFormat="1">
      <c r="A698" s="4"/>
      <c r="B698" s="6"/>
      <c r="C698" s="37"/>
      <c r="D698" s="6"/>
      <c r="E698" s="24"/>
      <c r="F698" s="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</row>
    <row r="699" spans="1:72" s="2" customFormat="1">
      <c r="A699" s="4"/>
      <c r="B699" s="6"/>
      <c r="C699" s="37"/>
      <c r="D699" s="6"/>
      <c r="E699" s="24"/>
      <c r="F699" s="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</row>
    <row r="700" spans="1:72" s="2" customFormat="1">
      <c r="A700" s="4"/>
      <c r="B700" s="6"/>
      <c r="C700" s="37"/>
      <c r="D700" s="6"/>
      <c r="E700" s="24"/>
      <c r="F700" s="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</row>
    <row r="701" spans="1:72" s="2" customFormat="1">
      <c r="A701" s="4"/>
      <c r="B701" s="6"/>
      <c r="C701" s="37"/>
      <c r="D701" s="6"/>
      <c r="E701" s="24"/>
      <c r="F701" s="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</row>
    <row r="702" spans="1:72" s="2" customFormat="1">
      <c r="A702" s="4"/>
      <c r="B702" s="6"/>
      <c r="C702" s="37"/>
      <c r="D702" s="6"/>
      <c r="E702" s="24"/>
      <c r="F702" s="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</row>
    <row r="703" spans="1:72" s="2" customFormat="1">
      <c r="A703" s="4"/>
      <c r="B703" s="6"/>
      <c r="C703" s="37"/>
      <c r="D703" s="6"/>
      <c r="E703" s="24"/>
      <c r="F703" s="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</row>
    <row r="704" spans="1:72" s="2" customFormat="1">
      <c r="A704" s="4"/>
      <c r="B704" s="6"/>
      <c r="C704" s="37"/>
      <c r="D704" s="6"/>
      <c r="E704" s="24"/>
      <c r="F704" s="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</row>
    <row r="705" spans="1:72" s="2" customFormat="1">
      <c r="A705" s="4"/>
      <c r="B705" s="6"/>
      <c r="C705" s="37"/>
      <c r="D705" s="6"/>
      <c r="E705" s="24"/>
      <c r="F705" s="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</row>
    <row r="706" spans="1:72" s="2" customFormat="1">
      <c r="A706" s="4"/>
      <c r="B706" s="6"/>
      <c r="C706" s="37"/>
      <c r="D706" s="6"/>
      <c r="E706" s="24"/>
      <c r="F706" s="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</row>
    <row r="707" spans="1:72" s="2" customFormat="1">
      <c r="A707" s="4"/>
      <c r="B707" s="6"/>
      <c r="C707" s="37"/>
      <c r="D707" s="6"/>
      <c r="E707" s="24"/>
      <c r="F707" s="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</row>
    <row r="708" spans="1:72" s="2" customFormat="1">
      <c r="A708" s="4"/>
      <c r="B708" s="6"/>
      <c r="C708" s="37"/>
      <c r="D708" s="6"/>
      <c r="E708" s="24"/>
      <c r="F708" s="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</row>
    <row r="709" spans="1:72" s="2" customFormat="1">
      <c r="A709" s="4"/>
      <c r="B709" s="6"/>
      <c r="C709" s="37"/>
      <c r="D709" s="6"/>
      <c r="E709" s="24"/>
      <c r="F709" s="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</row>
    <row r="710" spans="1:72" s="2" customFormat="1">
      <c r="A710" s="4"/>
      <c r="B710" s="6"/>
      <c r="C710" s="37"/>
      <c r="D710" s="6"/>
      <c r="E710" s="24"/>
      <c r="F710" s="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</row>
    <row r="711" spans="1:72" s="2" customFormat="1">
      <c r="A711" s="4"/>
      <c r="B711" s="6"/>
      <c r="C711" s="37"/>
      <c r="D711" s="6"/>
      <c r="E711" s="24"/>
      <c r="F711" s="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</row>
    <row r="712" spans="1:72" s="2" customFormat="1">
      <c r="A712" s="4"/>
      <c r="B712" s="6"/>
      <c r="C712" s="37"/>
      <c r="D712" s="6"/>
      <c r="E712" s="24"/>
      <c r="F712" s="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</row>
    <row r="713" spans="1:72" s="2" customFormat="1">
      <c r="A713" s="4"/>
      <c r="B713" s="6"/>
      <c r="C713" s="37"/>
      <c r="D713" s="6"/>
      <c r="E713" s="24"/>
      <c r="F713" s="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</row>
    <row r="714" spans="1:72" s="2" customFormat="1">
      <c r="A714" s="4"/>
      <c r="B714" s="6"/>
      <c r="C714" s="37"/>
      <c r="D714" s="6"/>
      <c r="E714" s="24"/>
      <c r="F714" s="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</row>
    <row r="715" spans="1:72" s="2" customFormat="1">
      <c r="A715" s="4"/>
      <c r="B715" s="6"/>
      <c r="C715" s="37"/>
      <c r="D715" s="6"/>
      <c r="E715" s="24"/>
      <c r="F715" s="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</row>
    <row r="716" spans="1:72" s="2" customFormat="1">
      <c r="A716" s="4"/>
      <c r="B716" s="6"/>
      <c r="C716" s="37"/>
      <c r="D716" s="6"/>
      <c r="E716" s="24"/>
      <c r="F716" s="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</row>
    <row r="717" spans="1:72" s="2" customFormat="1">
      <c r="A717" s="4"/>
      <c r="B717" s="6"/>
      <c r="C717" s="37"/>
      <c r="D717" s="6"/>
      <c r="E717" s="24"/>
      <c r="F717" s="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</row>
    <row r="718" spans="1:72" s="2" customFormat="1">
      <c r="A718" s="4"/>
      <c r="B718" s="6"/>
      <c r="C718" s="37"/>
      <c r="D718" s="6"/>
      <c r="E718" s="24"/>
      <c r="F718" s="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</row>
    <row r="719" spans="1:72" s="2" customFormat="1">
      <c r="A719" s="4"/>
      <c r="B719" s="6"/>
      <c r="C719" s="37"/>
      <c r="D719" s="6"/>
      <c r="E719" s="24"/>
      <c r="F719" s="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</row>
    <row r="720" spans="1:72" s="2" customFormat="1">
      <c r="A720" s="4"/>
      <c r="B720" s="6"/>
      <c r="C720" s="37"/>
      <c r="D720" s="6"/>
      <c r="E720" s="24"/>
      <c r="F720" s="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</row>
    <row r="721" spans="1:72" s="2" customFormat="1">
      <c r="A721" s="4"/>
      <c r="B721" s="6"/>
      <c r="C721" s="37"/>
      <c r="D721" s="6"/>
      <c r="E721" s="24"/>
      <c r="F721" s="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</row>
    <row r="722" spans="1:72" s="2" customFormat="1">
      <c r="A722" s="4"/>
      <c r="B722" s="6"/>
      <c r="C722" s="37"/>
      <c r="D722" s="6"/>
      <c r="E722" s="24"/>
      <c r="F722" s="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</row>
    <row r="723" spans="1:72" s="2" customFormat="1">
      <c r="A723" s="4"/>
      <c r="B723" s="6"/>
      <c r="C723" s="37"/>
      <c r="D723" s="6"/>
      <c r="E723" s="24"/>
      <c r="F723" s="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</row>
    <row r="724" spans="1:72" s="2" customFormat="1">
      <c r="A724" s="4"/>
      <c r="B724" s="6"/>
      <c r="C724" s="37"/>
      <c r="D724" s="6"/>
      <c r="E724" s="24"/>
      <c r="F724" s="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</row>
    <row r="725" spans="1:72" s="2" customFormat="1">
      <c r="A725" s="4"/>
      <c r="B725" s="6"/>
      <c r="C725" s="37"/>
      <c r="D725" s="6"/>
      <c r="E725" s="24"/>
      <c r="F725" s="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</row>
    <row r="726" spans="1:72" s="2" customFormat="1">
      <c r="A726" s="4"/>
      <c r="B726" s="6"/>
      <c r="C726" s="37"/>
      <c r="D726" s="6"/>
      <c r="E726" s="24"/>
      <c r="F726" s="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</row>
    <row r="727" spans="1:72" s="2" customFormat="1">
      <c r="A727" s="4"/>
      <c r="B727" s="6"/>
      <c r="C727" s="37"/>
      <c r="D727" s="6"/>
      <c r="E727" s="24"/>
      <c r="F727" s="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</row>
    <row r="728" spans="1:72" s="2" customFormat="1">
      <c r="A728" s="4"/>
      <c r="B728" s="6"/>
      <c r="C728" s="37"/>
      <c r="D728" s="6"/>
      <c r="E728" s="24"/>
      <c r="F728" s="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</row>
    <row r="729" spans="1:72" s="2" customFormat="1">
      <c r="A729" s="4"/>
      <c r="B729" s="6"/>
      <c r="C729" s="37"/>
      <c r="D729" s="6"/>
      <c r="E729" s="24"/>
      <c r="F729" s="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</row>
    <row r="730" spans="1:72" s="2" customFormat="1">
      <c r="A730" s="4"/>
      <c r="B730" s="6"/>
      <c r="C730" s="37"/>
      <c r="D730" s="6"/>
      <c r="E730" s="24"/>
      <c r="F730" s="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</row>
    <row r="731" spans="1:72" s="2" customFormat="1">
      <c r="A731" s="4"/>
      <c r="B731" s="6"/>
      <c r="C731" s="37"/>
      <c r="D731" s="6"/>
      <c r="E731" s="24"/>
      <c r="F731" s="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</row>
    <row r="732" spans="1:72" s="2" customFormat="1">
      <c r="A732" s="4"/>
      <c r="B732" s="6"/>
      <c r="C732" s="37"/>
      <c r="D732" s="6"/>
      <c r="E732" s="24"/>
      <c r="F732" s="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</row>
    <row r="733" spans="1:72" s="2" customFormat="1">
      <c r="A733" s="4"/>
      <c r="B733" s="6"/>
      <c r="C733" s="37"/>
      <c r="D733" s="6"/>
      <c r="E733" s="24"/>
      <c r="F733" s="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</row>
    <row r="734" spans="1:72" s="2" customFormat="1">
      <c r="A734" s="4"/>
      <c r="B734" s="6"/>
      <c r="C734" s="37"/>
      <c r="D734" s="6"/>
      <c r="E734" s="24"/>
      <c r="F734" s="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</row>
    <row r="735" spans="1:72" s="2" customFormat="1">
      <c r="A735" s="4"/>
      <c r="B735" s="6"/>
      <c r="C735" s="37"/>
      <c r="D735" s="6"/>
      <c r="E735" s="24"/>
      <c r="F735" s="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</row>
    <row r="736" spans="1:72" s="2" customFormat="1">
      <c r="A736" s="4"/>
      <c r="B736" s="6"/>
      <c r="C736" s="37"/>
      <c r="D736" s="6"/>
      <c r="E736" s="24"/>
      <c r="F736" s="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</row>
    <row r="737" spans="1:72" s="2" customFormat="1">
      <c r="A737" s="4"/>
      <c r="B737" s="6"/>
      <c r="C737" s="37"/>
      <c r="D737" s="6"/>
      <c r="E737" s="24"/>
      <c r="F737" s="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</row>
    <row r="738" spans="1:72" s="2" customFormat="1">
      <c r="A738" s="4"/>
      <c r="B738" s="6"/>
      <c r="C738" s="37"/>
      <c r="D738" s="6"/>
      <c r="E738" s="24"/>
      <c r="F738" s="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</row>
    <row r="739" spans="1:72" s="2" customFormat="1">
      <c r="A739" s="4"/>
      <c r="B739" s="6"/>
      <c r="C739" s="37"/>
      <c r="D739" s="6"/>
      <c r="E739" s="24"/>
      <c r="F739" s="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</row>
    <row r="740" spans="1:72" s="2" customFormat="1">
      <c r="A740" s="4"/>
      <c r="B740" s="6"/>
      <c r="C740" s="37"/>
      <c r="D740" s="6"/>
      <c r="E740" s="24"/>
      <c r="F740" s="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</row>
    <row r="741" spans="1:72" s="2" customFormat="1">
      <c r="A741" s="4"/>
      <c r="B741" s="6"/>
      <c r="C741" s="37"/>
      <c r="D741" s="6"/>
      <c r="E741" s="24"/>
      <c r="F741" s="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</row>
    <row r="742" spans="1:72" s="2" customFormat="1">
      <c r="A742" s="4"/>
      <c r="B742" s="6"/>
      <c r="C742" s="37"/>
      <c r="D742" s="6"/>
      <c r="E742" s="24"/>
      <c r="F742" s="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</row>
    <row r="743" spans="1:72" s="2" customFormat="1">
      <c r="A743" s="4"/>
      <c r="B743" s="6"/>
      <c r="C743" s="37"/>
      <c r="D743" s="6"/>
      <c r="E743" s="24"/>
      <c r="F743" s="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</row>
    <row r="744" spans="1:72" s="2" customFormat="1">
      <c r="A744" s="4"/>
      <c r="B744" s="6"/>
      <c r="C744" s="37"/>
      <c r="D744" s="6"/>
      <c r="E744" s="24"/>
      <c r="F744" s="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</row>
    <row r="745" spans="1:72" s="2" customFormat="1">
      <c r="A745" s="4"/>
      <c r="B745" s="6"/>
      <c r="C745" s="37"/>
      <c r="D745" s="6"/>
      <c r="E745" s="24"/>
      <c r="F745" s="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</row>
    <row r="746" spans="1:72" s="2" customFormat="1">
      <c r="A746" s="4"/>
      <c r="B746" s="6"/>
      <c r="C746" s="37"/>
      <c r="D746" s="6"/>
      <c r="E746" s="24"/>
      <c r="F746" s="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</row>
    <row r="747" spans="1:72" s="2" customFormat="1">
      <c r="A747" s="4"/>
      <c r="B747" s="6"/>
      <c r="C747" s="37"/>
      <c r="D747" s="6"/>
      <c r="E747" s="24"/>
      <c r="F747" s="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</row>
    <row r="748" spans="1:72" s="2" customFormat="1">
      <c r="A748" s="4"/>
      <c r="B748" s="6"/>
      <c r="C748" s="37"/>
      <c r="D748" s="6"/>
      <c r="E748" s="24"/>
      <c r="F748" s="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</row>
    <row r="749" spans="1:72" s="2" customFormat="1">
      <c r="A749" s="4"/>
      <c r="B749" s="6"/>
      <c r="C749" s="37"/>
      <c r="D749" s="6"/>
      <c r="E749" s="24"/>
      <c r="F749" s="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</row>
    <row r="750" spans="1:72" s="2" customFormat="1">
      <c r="A750" s="4"/>
      <c r="B750" s="6"/>
      <c r="C750" s="37"/>
      <c r="D750" s="6"/>
      <c r="E750" s="24"/>
      <c r="F750" s="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</row>
    <row r="751" spans="1:72" s="2" customFormat="1">
      <c r="A751" s="4"/>
      <c r="B751" s="6"/>
      <c r="C751" s="37"/>
      <c r="D751" s="6"/>
      <c r="E751" s="24"/>
      <c r="F751" s="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</row>
    <row r="752" spans="1:72" s="2" customFormat="1">
      <c r="A752" s="4"/>
      <c r="B752" s="6"/>
      <c r="C752" s="37"/>
      <c r="D752" s="6"/>
      <c r="E752" s="24"/>
      <c r="F752" s="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</row>
    <row r="753" spans="1:72" s="2" customFormat="1">
      <c r="A753" s="4"/>
      <c r="B753" s="6"/>
      <c r="C753" s="37"/>
      <c r="D753" s="6"/>
      <c r="E753" s="24"/>
      <c r="F753" s="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</row>
    <row r="754" spans="1:72" s="2" customFormat="1">
      <c r="A754" s="4"/>
      <c r="B754" s="6"/>
      <c r="C754" s="37"/>
      <c r="D754" s="6"/>
      <c r="E754" s="24"/>
      <c r="F754" s="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</row>
    <row r="755" spans="1:72" s="2" customFormat="1">
      <c r="A755" s="4"/>
      <c r="B755" s="6"/>
      <c r="C755" s="37"/>
      <c r="D755" s="6"/>
      <c r="E755" s="24"/>
      <c r="F755" s="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</row>
    <row r="756" spans="1:72" s="2" customFormat="1">
      <c r="A756" s="4"/>
      <c r="B756" s="6"/>
      <c r="C756" s="37"/>
      <c r="D756" s="6"/>
      <c r="E756" s="24"/>
      <c r="F756" s="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</row>
    <row r="757" spans="1:72" s="2" customFormat="1">
      <c r="A757" s="4"/>
      <c r="B757" s="6"/>
      <c r="C757" s="37"/>
      <c r="D757" s="6"/>
      <c r="E757" s="24"/>
      <c r="F757" s="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</row>
    <row r="758" spans="1:72" s="2" customFormat="1">
      <c r="A758" s="4"/>
      <c r="B758" s="6"/>
      <c r="C758" s="37"/>
      <c r="D758" s="6"/>
      <c r="E758" s="24"/>
      <c r="F758" s="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</row>
    <row r="759" spans="1:72" s="2" customFormat="1">
      <c r="A759" s="4"/>
      <c r="B759" s="6"/>
      <c r="C759" s="37"/>
      <c r="D759" s="6"/>
      <c r="E759" s="24"/>
      <c r="F759" s="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</row>
    <row r="760" spans="1:72" s="2" customFormat="1">
      <c r="A760" s="4"/>
      <c r="B760" s="6"/>
      <c r="C760" s="37"/>
      <c r="D760" s="6"/>
      <c r="E760" s="24"/>
      <c r="F760" s="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</row>
    <row r="761" spans="1:72" s="2" customFormat="1">
      <c r="A761" s="4"/>
      <c r="B761" s="6"/>
      <c r="C761" s="37"/>
      <c r="D761" s="6"/>
      <c r="E761" s="24"/>
      <c r="F761" s="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</row>
    <row r="762" spans="1:72" s="2" customFormat="1">
      <c r="A762" s="4"/>
      <c r="B762" s="6"/>
      <c r="C762" s="37"/>
      <c r="D762" s="6"/>
      <c r="E762" s="24"/>
      <c r="F762" s="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</row>
    <row r="763" spans="1:72" s="2" customFormat="1">
      <c r="A763" s="4"/>
      <c r="B763" s="6"/>
      <c r="C763" s="37"/>
      <c r="D763" s="6"/>
      <c r="E763" s="24"/>
      <c r="F763" s="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</row>
    <row r="764" spans="1:72" s="2" customFormat="1">
      <c r="A764" s="4"/>
      <c r="B764" s="6"/>
      <c r="C764" s="37"/>
      <c r="D764" s="6"/>
      <c r="E764" s="24"/>
      <c r="F764" s="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</row>
    <row r="765" spans="1:72" s="2" customFormat="1">
      <c r="A765" s="4"/>
      <c r="B765" s="6"/>
      <c r="C765" s="37"/>
      <c r="D765" s="6"/>
      <c r="E765" s="24"/>
      <c r="F765" s="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</row>
    <row r="766" spans="1:72" s="2" customFormat="1">
      <c r="A766" s="4"/>
      <c r="B766" s="6"/>
      <c r="C766" s="37"/>
      <c r="D766" s="6"/>
      <c r="E766" s="24"/>
      <c r="F766" s="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</row>
    <row r="767" spans="1:72" s="2" customFormat="1">
      <c r="A767" s="4"/>
      <c r="B767" s="6"/>
      <c r="C767" s="37"/>
      <c r="D767" s="6"/>
      <c r="E767" s="24"/>
      <c r="F767" s="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</row>
    <row r="768" spans="1:72" s="2" customFormat="1">
      <c r="A768" s="4"/>
      <c r="B768" s="6"/>
      <c r="C768" s="37"/>
      <c r="D768" s="6"/>
      <c r="E768" s="24"/>
      <c r="F768" s="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</row>
    <row r="769" spans="1:72" s="2" customFormat="1">
      <c r="A769" s="4"/>
      <c r="B769" s="6"/>
      <c r="C769" s="37"/>
      <c r="D769" s="6"/>
      <c r="E769" s="24"/>
      <c r="F769" s="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</row>
    <row r="770" spans="1:72" s="2" customFormat="1">
      <c r="A770" s="4"/>
      <c r="B770" s="6"/>
      <c r="C770" s="37"/>
      <c r="D770" s="6"/>
      <c r="E770" s="24"/>
      <c r="F770" s="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</row>
    <row r="771" spans="1:72" s="2" customFormat="1">
      <c r="A771" s="4"/>
      <c r="B771" s="6"/>
      <c r="C771" s="37"/>
      <c r="D771" s="6"/>
      <c r="E771" s="24"/>
      <c r="F771" s="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</row>
    <row r="772" spans="1:72" s="2" customFormat="1">
      <c r="A772" s="4"/>
      <c r="B772" s="6"/>
      <c r="C772" s="37"/>
      <c r="D772" s="6"/>
      <c r="E772" s="24"/>
      <c r="F772" s="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</row>
    <row r="773" spans="1:72" s="2" customFormat="1">
      <c r="A773" s="4"/>
      <c r="B773" s="6"/>
      <c r="C773" s="37"/>
      <c r="D773" s="6"/>
      <c r="E773" s="24"/>
      <c r="F773" s="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</row>
    <row r="774" spans="1:72" s="2" customFormat="1">
      <c r="A774" s="4"/>
      <c r="B774" s="6"/>
      <c r="C774" s="37"/>
      <c r="D774" s="6"/>
      <c r="E774" s="24"/>
      <c r="F774" s="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</row>
    <row r="775" spans="1:72" s="2" customFormat="1">
      <c r="A775" s="4"/>
      <c r="B775" s="6"/>
      <c r="C775" s="37"/>
      <c r="D775" s="6"/>
      <c r="E775" s="24"/>
      <c r="F775" s="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</row>
    <row r="776" spans="1:72" s="2" customFormat="1">
      <c r="A776" s="4"/>
      <c r="B776" s="6"/>
      <c r="C776" s="37"/>
      <c r="D776" s="6"/>
      <c r="E776" s="24"/>
      <c r="F776" s="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</row>
    <row r="777" spans="1:72" s="2" customFormat="1">
      <c r="A777" s="4"/>
      <c r="B777" s="6"/>
      <c r="C777" s="37"/>
      <c r="D777" s="6"/>
      <c r="E777" s="24"/>
      <c r="F777" s="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</row>
    <row r="778" spans="1:72" s="2" customFormat="1">
      <c r="A778" s="4"/>
      <c r="B778" s="6"/>
      <c r="C778" s="37"/>
      <c r="D778" s="6"/>
      <c r="E778" s="24"/>
      <c r="F778" s="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</row>
    <row r="779" spans="1:72" s="2" customFormat="1">
      <c r="A779" s="4"/>
      <c r="B779" s="6"/>
      <c r="C779" s="37"/>
      <c r="D779" s="6"/>
      <c r="E779" s="24"/>
      <c r="F779" s="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</row>
    <row r="780" spans="1:72" s="2" customFormat="1">
      <c r="A780" s="4"/>
      <c r="B780" s="6"/>
      <c r="C780" s="37"/>
      <c r="D780" s="6"/>
      <c r="E780" s="24"/>
      <c r="F780" s="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</row>
    <row r="781" spans="1:72" s="2" customFormat="1">
      <c r="A781" s="4"/>
      <c r="B781" s="6"/>
      <c r="C781" s="37"/>
      <c r="D781" s="6"/>
      <c r="E781" s="24"/>
      <c r="F781" s="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</row>
    <row r="782" spans="1:72" s="2" customFormat="1">
      <c r="A782" s="4"/>
      <c r="B782" s="6"/>
      <c r="C782" s="37"/>
      <c r="D782" s="6"/>
      <c r="E782" s="24"/>
      <c r="F782" s="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</row>
    <row r="783" spans="1:72" s="2" customFormat="1">
      <c r="A783" s="4"/>
      <c r="B783" s="6"/>
      <c r="C783" s="37"/>
      <c r="D783" s="6"/>
      <c r="E783" s="24"/>
      <c r="F783" s="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</row>
    <row r="784" spans="1:72" s="2" customFormat="1">
      <c r="A784" s="4"/>
      <c r="B784" s="6"/>
      <c r="C784" s="37"/>
      <c r="D784" s="6"/>
      <c r="E784" s="24"/>
      <c r="F784" s="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</row>
    <row r="785" spans="1:72" s="2" customFormat="1">
      <c r="A785" s="4"/>
      <c r="B785" s="6"/>
      <c r="C785" s="37"/>
      <c r="D785" s="6"/>
      <c r="E785" s="24"/>
      <c r="F785" s="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</row>
    <row r="786" spans="1:72" s="2" customFormat="1">
      <c r="A786" s="4"/>
      <c r="B786" s="6"/>
      <c r="C786" s="37"/>
      <c r="D786" s="6"/>
      <c r="E786" s="24"/>
      <c r="F786" s="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</row>
    <row r="787" spans="1:72" s="2" customFormat="1">
      <c r="A787" s="4"/>
      <c r="B787" s="6"/>
      <c r="C787" s="37"/>
      <c r="D787" s="6"/>
      <c r="E787" s="24"/>
      <c r="F787" s="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</row>
    <row r="788" spans="1:72" s="2" customFormat="1">
      <c r="A788" s="4"/>
      <c r="B788" s="6"/>
      <c r="C788" s="37"/>
      <c r="D788" s="6"/>
      <c r="E788" s="24"/>
      <c r="F788" s="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</row>
    <row r="789" spans="1:72" s="2" customFormat="1">
      <c r="A789" s="4"/>
      <c r="B789" s="6"/>
      <c r="C789" s="37"/>
      <c r="D789" s="6"/>
      <c r="E789" s="24"/>
      <c r="F789" s="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</row>
    <row r="790" spans="1:72" s="2" customFormat="1">
      <c r="A790" s="4"/>
      <c r="B790" s="6"/>
      <c r="C790" s="37"/>
      <c r="D790" s="6"/>
      <c r="E790" s="24"/>
      <c r="F790" s="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</row>
    <row r="791" spans="1:72" s="2" customFormat="1">
      <c r="A791" s="4"/>
      <c r="B791" s="6"/>
      <c r="C791" s="37"/>
      <c r="D791" s="6"/>
      <c r="E791" s="24"/>
      <c r="F791" s="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</row>
    <row r="792" spans="1:72" s="2" customFormat="1">
      <c r="A792" s="4"/>
      <c r="B792" s="6"/>
      <c r="C792" s="37"/>
      <c r="D792" s="6"/>
      <c r="E792" s="24"/>
      <c r="F792" s="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</row>
    <row r="793" spans="1:72" s="2" customFormat="1">
      <c r="A793" s="4"/>
      <c r="B793" s="6"/>
      <c r="C793" s="37"/>
      <c r="D793" s="6"/>
      <c r="E793" s="24"/>
      <c r="F793" s="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</row>
    <row r="794" spans="1:72" s="2" customFormat="1">
      <c r="A794" s="4"/>
      <c r="B794" s="6"/>
      <c r="C794" s="37"/>
      <c r="D794" s="6"/>
      <c r="E794" s="24"/>
      <c r="F794" s="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</row>
    <row r="795" spans="1:72" s="2" customFormat="1">
      <c r="A795" s="4"/>
      <c r="B795" s="6"/>
      <c r="C795" s="37"/>
      <c r="D795" s="6"/>
      <c r="E795" s="24"/>
      <c r="F795" s="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</row>
    <row r="796" spans="1:72" s="2" customFormat="1">
      <c r="A796" s="4"/>
      <c r="B796" s="6"/>
      <c r="C796" s="37"/>
      <c r="D796" s="6"/>
      <c r="E796" s="24"/>
      <c r="F796" s="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</row>
    <row r="797" spans="1:72" s="2" customFormat="1">
      <c r="A797" s="4"/>
      <c r="B797" s="6"/>
      <c r="C797" s="37"/>
      <c r="D797" s="6"/>
      <c r="E797" s="24"/>
      <c r="F797" s="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</row>
    <row r="798" spans="1:72" s="2" customFormat="1">
      <c r="A798" s="4"/>
      <c r="B798" s="6"/>
      <c r="C798" s="37"/>
      <c r="D798" s="6"/>
      <c r="E798" s="24"/>
      <c r="F798" s="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</row>
    <row r="799" spans="1:72" s="2" customFormat="1">
      <c r="A799" s="4"/>
      <c r="B799" s="6"/>
      <c r="C799" s="37"/>
      <c r="D799" s="6"/>
      <c r="E799" s="24"/>
      <c r="F799" s="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</row>
    <row r="800" spans="1:72" s="2" customFormat="1">
      <c r="A800" s="4"/>
      <c r="B800" s="6"/>
      <c r="C800" s="37"/>
      <c r="D800" s="6"/>
      <c r="E800" s="24"/>
      <c r="F800" s="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</row>
    <row r="801" spans="1:72" s="2" customFormat="1">
      <c r="A801" s="4"/>
      <c r="B801" s="6"/>
      <c r="C801" s="37"/>
      <c r="D801" s="6"/>
      <c r="E801" s="24"/>
      <c r="F801" s="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</row>
    <row r="802" spans="1:72" s="2" customFormat="1">
      <c r="A802" s="4"/>
      <c r="B802" s="6"/>
      <c r="C802" s="37"/>
      <c r="D802" s="6"/>
      <c r="E802" s="24"/>
      <c r="F802" s="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</row>
    <row r="803" spans="1:72" s="2" customFormat="1">
      <c r="A803" s="4"/>
      <c r="B803" s="6"/>
      <c r="C803" s="37"/>
      <c r="D803" s="6"/>
      <c r="E803" s="24"/>
      <c r="F803" s="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</row>
    <row r="804" spans="1:72" s="2" customFormat="1">
      <c r="A804" s="4"/>
      <c r="B804" s="6"/>
      <c r="C804" s="37"/>
      <c r="D804" s="6"/>
      <c r="E804" s="24"/>
      <c r="F804" s="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</row>
    <row r="805" spans="1:72" s="2" customFormat="1">
      <c r="A805" s="4"/>
      <c r="B805" s="6"/>
      <c r="C805" s="37"/>
      <c r="D805" s="6"/>
      <c r="E805" s="24"/>
      <c r="F805" s="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</row>
    <row r="806" spans="1:72" s="2" customFormat="1">
      <c r="A806" s="4"/>
      <c r="B806" s="6"/>
      <c r="C806" s="37"/>
      <c r="D806" s="6"/>
      <c r="E806" s="24"/>
      <c r="F806" s="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</row>
    <row r="807" spans="1:72" s="2" customFormat="1">
      <c r="A807" s="4"/>
      <c r="B807" s="6"/>
      <c r="C807" s="37"/>
      <c r="D807" s="6"/>
      <c r="E807" s="24"/>
      <c r="F807" s="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</row>
    <row r="808" spans="1:72" s="2" customFormat="1">
      <c r="A808" s="4"/>
      <c r="B808" s="6"/>
      <c r="C808" s="37"/>
      <c r="D808" s="6"/>
      <c r="E808" s="24"/>
      <c r="F808" s="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</row>
    <row r="809" spans="1:72" s="2" customFormat="1">
      <c r="A809" s="4"/>
      <c r="B809" s="6"/>
      <c r="C809" s="37"/>
      <c r="D809" s="6"/>
      <c r="E809" s="24"/>
      <c r="F809" s="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</row>
    <row r="810" spans="1:72" s="2" customFormat="1">
      <c r="A810" s="4"/>
      <c r="B810" s="6"/>
      <c r="C810" s="37"/>
      <c r="D810" s="6"/>
      <c r="E810" s="24"/>
      <c r="F810" s="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</row>
    <row r="811" spans="1:72" s="2" customFormat="1">
      <c r="A811" s="4"/>
      <c r="B811" s="6"/>
      <c r="C811" s="37"/>
      <c r="D811" s="6"/>
      <c r="E811" s="24"/>
      <c r="F811" s="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</row>
    <row r="812" spans="1:72" s="2" customFormat="1">
      <c r="A812" s="4"/>
      <c r="B812" s="6"/>
      <c r="C812" s="37"/>
      <c r="D812" s="6"/>
      <c r="E812" s="24"/>
      <c r="F812" s="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</row>
    <row r="813" spans="1:72" s="2" customFormat="1">
      <c r="A813" s="4"/>
      <c r="B813" s="6"/>
      <c r="C813" s="37"/>
      <c r="D813" s="6"/>
      <c r="E813" s="24"/>
      <c r="F813" s="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</row>
    <row r="814" spans="1:72" s="2" customFormat="1">
      <c r="A814" s="4"/>
      <c r="B814" s="6"/>
      <c r="C814" s="37"/>
      <c r="D814" s="6"/>
      <c r="E814" s="24"/>
      <c r="F814" s="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</row>
    <row r="815" spans="1:72" s="2" customFormat="1">
      <c r="A815" s="4"/>
      <c r="B815" s="6"/>
      <c r="C815" s="37"/>
      <c r="D815" s="6"/>
      <c r="E815" s="24"/>
      <c r="F815" s="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</row>
    <row r="816" spans="1:72" s="2" customFormat="1">
      <c r="A816" s="4"/>
      <c r="B816" s="6"/>
      <c r="C816" s="37"/>
      <c r="D816" s="6"/>
      <c r="E816" s="24"/>
      <c r="F816" s="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</row>
    <row r="817" spans="1:72" s="2" customFormat="1">
      <c r="A817" s="4"/>
      <c r="B817" s="6"/>
      <c r="C817" s="37"/>
      <c r="D817" s="6"/>
      <c r="E817" s="24"/>
      <c r="F817" s="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</row>
    <row r="818" spans="1:72" s="2" customFormat="1">
      <c r="A818" s="4"/>
      <c r="B818" s="6"/>
      <c r="C818" s="37"/>
      <c r="D818" s="6"/>
      <c r="E818" s="24"/>
      <c r="F818" s="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</row>
    <row r="819" spans="1:72" s="2" customFormat="1">
      <c r="A819" s="4"/>
      <c r="B819" s="6"/>
      <c r="C819" s="37"/>
      <c r="D819" s="6"/>
      <c r="E819" s="24"/>
      <c r="F819" s="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</row>
    <row r="820" spans="1:72" s="2" customFormat="1">
      <c r="A820" s="4"/>
      <c r="B820" s="6"/>
      <c r="C820" s="37"/>
      <c r="D820" s="6"/>
      <c r="E820" s="24"/>
      <c r="F820" s="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</row>
    <row r="821" spans="1:72" s="2" customFormat="1">
      <c r="A821" s="4"/>
      <c r="B821" s="6"/>
      <c r="C821" s="37"/>
      <c r="D821" s="6"/>
      <c r="E821" s="24"/>
      <c r="F821" s="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</row>
    <row r="822" spans="1:72" s="2" customFormat="1">
      <c r="A822" s="4"/>
      <c r="B822" s="6"/>
      <c r="C822" s="37"/>
      <c r="D822" s="6"/>
      <c r="E822" s="24"/>
      <c r="F822" s="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</row>
    <row r="823" spans="1:72" s="2" customFormat="1">
      <c r="A823" s="4"/>
      <c r="B823" s="6"/>
      <c r="C823" s="37"/>
      <c r="D823" s="6"/>
      <c r="E823" s="24"/>
      <c r="F823" s="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</row>
    <row r="824" spans="1:72" s="2" customFormat="1">
      <c r="A824" s="4"/>
      <c r="B824" s="6"/>
      <c r="C824" s="37"/>
      <c r="D824" s="6"/>
      <c r="E824" s="24"/>
      <c r="F824" s="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</row>
    <row r="825" spans="1:72" s="2" customFormat="1">
      <c r="A825" s="4"/>
      <c r="B825" s="6"/>
      <c r="C825" s="37"/>
      <c r="D825" s="6"/>
      <c r="E825" s="24"/>
      <c r="F825" s="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</row>
    <row r="826" spans="1:72" s="2" customFormat="1">
      <c r="A826" s="4"/>
      <c r="B826" s="6"/>
      <c r="C826" s="37"/>
      <c r="D826" s="6"/>
      <c r="E826" s="24"/>
      <c r="F826" s="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</row>
    <row r="827" spans="1:72" s="2" customFormat="1">
      <c r="A827" s="4"/>
      <c r="B827" s="6"/>
      <c r="C827" s="37"/>
      <c r="D827" s="6"/>
      <c r="E827" s="24"/>
      <c r="F827" s="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</row>
    <row r="828" spans="1:72" s="2" customFormat="1">
      <c r="A828" s="4"/>
      <c r="B828" s="6"/>
      <c r="C828" s="37"/>
      <c r="D828" s="6"/>
      <c r="E828" s="24"/>
      <c r="F828" s="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</row>
    <row r="829" spans="1:72" s="2" customFormat="1">
      <c r="A829" s="4"/>
      <c r="B829" s="6"/>
      <c r="C829" s="37"/>
      <c r="D829" s="6"/>
      <c r="E829" s="24"/>
      <c r="F829" s="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</row>
    <row r="830" spans="1:72" s="2" customFormat="1">
      <c r="A830" s="4"/>
      <c r="B830" s="6"/>
      <c r="C830" s="37"/>
      <c r="D830" s="6"/>
      <c r="E830" s="24"/>
      <c r="F830" s="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</row>
    <row r="831" spans="1:72" s="2" customFormat="1">
      <c r="A831" s="4"/>
      <c r="B831" s="6"/>
      <c r="C831" s="37"/>
      <c r="D831" s="6"/>
      <c r="E831" s="24"/>
      <c r="F831" s="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</row>
    <row r="832" spans="1:72" s="2" customFormat="1">
      <c r="A832" s="4"/>
      <c r="B832" s="6"/>
      <c r="C832" s="37"/>
      <c r="D832" s="6"/>
      <c r="E832" s="24"/>
      <c r="F832" s="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</row>
    <row r="833" spans="1:72" s="2" customFormat="1">
      <c r="A833" s="4"/>
      <c r="B833" s="6"/>
      <c r="C833" s="37"/>
      <c r="D833" s="6"/>
      <c r="E833" s="24"/>
      <c r="F833" s="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</row>
    <row r="834" spans="1:72" s="2" customFormat="1">
      <c r="A834" s="4"/>
      <c r="B834" s="6"/>
      <c r="C834" s="37"/>
      <c r="D834" s="6"/>
      <c r="E834" s="24"/>
      <c r="F834" s="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</row>
    <row r="835" spans="1:72" s="2" customFormat="1">
      <c r="A835" s="4"/>
      <c r="B835" s="6"/>
      <c r="C835" s="37"/>
      <c r="D835" s="6"/>
      <c r="E835" s="24"/>
      <c r="F835" s="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</row>
    <row r="836" spans="1:72" s="2" customFormat="1">
      <c r="A836" s="4"/>
      <c r="B836" s="6"/>
      <c r="C836" s="37"/>
      <c r="D836" s="6"/>
      <c r="E836" s="24"/>
      <c r="F836" s="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</row>
    <row r="837" spans="1:72" s="2" customFormat="1">
      <c r="A837" s="4"/>
      <c r="B837" s="6"/>
      <c r="C837" s="37"/>
      <c r="D837" s="6"/>
      <c r="E837" s="24"/>
      <c r="F837" s="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</row>
    <row r="838" spans="1:72" s="2" customFormat="1">
      <c r="A838" s="4"/>
      <c r="B838" s="6"/>
      <c r="C838" s="37"/>
      <c r="D838" s="6"/>
      <c r="E838" s="24"/>
      <c r="F838" s="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</row>
    <row r="839" spans="1:72" s="2" customFormat="1">
      <c r="A839" s="4"/>
      <c r="B839" s="6"/>
      <c r="C839" s="37"/>
      <c r="D839" s="6"/>
      <c r="E839" s="24"/>
      <c r="F839" s="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</row>
    <row r="840" spans="1:72" s="2" customFormat="1">
      <c r="A840" s="4"/>
      <c r="B840" s="6"/>
      <c r="C840" s="37"/>
      <c r="D840" s="6"/>
      <c r="E840" s="24"/>
      <c r="F840" s="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</row>
    <row r="841" spans="1:72" s="2" customFormat="1">
      <c r="A841" s="4"/>
      <c r="B841" s="6"/>
      <c r="C841" s="37"/>
      <c r="D841" s="6"/>
      <c r="E841" s="24"/>
      <c r="F841" s="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</row>
    <row r="842" spans="1:72" s="2" customFormat="1">
      <c r="A842" s="4"/>
      <c r="B842" s="6"/>
      <c r="C842" s="37"/>
      <c r="D842" s="6"/>
      <c r="E842" s="24"/>
      <c r="F842" s="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</row>
    <row r="843" spans="1:72" s="2" customFormat="1">
      <c r="A843" s="4"/>
      <c r="B843" s="6"/>
      <c r="C843" s="37"/>
      <c r="D843" s="6"/>
      <c r="E843" s="24"/>
      <c r="F843" s="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</row>
    <row r="844" spans="1:72" s="2" customFormat="1">
      <c r="A844" s="4"/>
      <c r="B844" s="6"/>
      <c r="C844" s="37"/>
      <c r="D844" s="6"/>
      <c r="E844" s="24"/>
      <c r="F844" s="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</row>
    <row r="845" spans="1:72" s="2" customFormat="1">
      <c r="A845" s="4"/>
      <c r="B845" s="6"/>
      <c r="C845" s="37"/>
      <c r="D845" s="6"/>
      <c r="E845" s="24"/>
      <c r="F845" s="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</row>
    <row r="846" spans="1:72" s="2" customFormat="1">
      <c r="A846" s="4"/>
      <c r="B846" s="6"/>
      <c r="C846" s="37"/>
      <c r="D846" s="6"/>
      <c r="E846" s="24"/>
      <c r="F846" s="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</row>
    <row r="847" spans="1:72" s="2" customFormat="1">
      <c r="A847" s="4"/>
      <c r="B847" s="6"/>
      <c r="C847" s="37"/>
      <c r="D847" s="6"/>
      <c r="E847" s="24"/>
      <c r="F847" s="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</row>
    <row r="848" spans="1:72" s="2" customFormat="1">
      <c r="A848" s="4"/>
      <c r="B848" s="6"/>
      <c r="C848" s="37"/>
      <c r="D848" s="6"/>
      <c r="E848" s="24"/>
      <c r="F848" s="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</row>
    <row r="849" spans="1:72" s="2" customFormat="1">
      <c r="A849" s="4"/>
      <c r="B849" s="6"/>
      <c r="C849" s="37"/>
      <c r="D849" s="6"/>
      <c r="E849" s="24"/>
      <c r="F849" s="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</row>
    <row r="850" spans="1:72" s="2" customFormat="1">
      <c r="A850" s="4"/>
      <c r="B850" s="6"/>
      <c r="C850" s="37"/>
      <c r="D850" s="6"/>
      <c r="E850" s="24"/>
      <c r="F850" s="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</row>
    <row r="851" spans="1:72" s="2" customFormat="1">
      <c r="A851" s="4"/>
      <c r="B851" s="6"/>
      <c r="C851" s="37"/>
      <c r="D851" s="6"/>
      <c r="E851" s="24"/>
      <c r="F851" s="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</row>
    <row r="852" spans="1:72" s="2" customFormat="1">
      <c r="A852" s="4"/>
      <c r="B852" s="6"/>
      <c r="C852" s="37"/>
      <c r="D852" s="6"/>
      <c r="E852" s="24"/>
      <c r="F852" s="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</row>
    <row r="853" spans="1:72" s="2" customFormat="1">
      <c r="A853" s="4"/>
      <c r="B853" s="6"/>
      <c r="C853" s="37"/>
      <c r="D853" s="6"/>
      <c r="E853" s="24"/>
      <c r="F853" s="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</row>
    <row r="854" spans="1:72" s="2" customFormat="1">
      <c r="A854" s="4"/>
      <c r="B854" s="6"/>
      <c r="C854" s="37"/>
      <c r="D854" s="6"/>
      <c r="E854" s="24"/>
      <c r="F854" s="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</row>
    <row r="855" spans="1:72" s="2" customFormat="1">
      <c r="A855" s="4"/>
      <c r="B855" s="6"/>
      <c r="C855" s="37"/>
      <c r="D855" s="6"/>
      <c r="E855" s="24"/>
      <c r="F855" s="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</row>
    <row r="856" spans="1:72" s="2" customFormat="1">
      <c r="A856" s="4"/>
      <c r="B856" s="6"/>
      <c r="C856" s="37"/>
      <c r="D856" s="6"/>
      <c r="E856" s="24"/>
      <c r="F856" s="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</row>
    <row r="857" spans="1:72" s="2" customFormat="1">
      <c r="A857" s="4"/>
      <c r="B857" s="6"/>
      <c r="C857" s="37"/>
      <c r="D857" s="6"/>
      <c r="E857" s="24"/>
      <c r="F857" s="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</row>
    <row r="858" spans="1:72" s="2" customFormat="1">
      <c r="A858" s="4"/>
      <c r="B858" s="6"/>
      <c r="C858" s="37"/>
      <c r="D858" s="6"/>
      <c r="E858" s="24"/>
      <c r="F858" s="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</row>
    <row r="859" spans="1:72" s="2" customFormat="1">
      <c r="A859" s="4"/>
      <c r="B859" s="6"/>
      <c r="C859" s="37"/>
      <c r="D859" s="6"/>
      <c r="E859" s="24"/>
      <c r="F859" s="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</row>
    <row r="860" spans="1:72" s="2" customFormat="1">
      <c r="A860" s="4"/>
      <c r="B860" s="6"/>
      <c r="C860" s="37"/>
      <c r="D860" s="6"/>
      <c r="E860" s="24"/>
      <c r="F860" s="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</row>
    <row r="861" spans="1:72" s="2" customFormat="1">
      <c r="A861" s="4"/>
      <c r="B861" s="6"/>
      <c r="C861" s="37"/>
      <c r="D861" s="6"/>
      <c r="E861" s="24"/>
      <c r="F861" s="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</row>
    <row r="862" spans="1:72" s="2" customFormat="1">
      <c r="A862" s="4"/>
      <c r="B862" s="6"/>
      <c r="C862" s="37"/>
      <c r="D862" s="6"/>
      <c r="E862" s="24"/>
      <c r="F862" s="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</row>
    <row r="863" spans="1:72" s="2" customFormat="1">
      <c r="A863" s="4"/>
      <c r="B863" s="6"/>
      <c r="C863" s="37"/>
      <c r="D863" s="6"/>
      <c r="E863" s="24"/>
      <c r="F863" s="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</row>
    <row r="864" spans="1:72" s="2" customFormat="1">
      <c r="A864" s="4"/>
      <c r="B864" s="6"/>
      <c r="C864" s="37"/>
      <c r="D864" s="6"/>
      <c r="E864" s="24"/>
      <c r="F864" s="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</row>
    <row r="865" spans="1:72" s="2" customFormat="1">
      <c r="A865" s="4"/>
      <c r="B865" s="6"/>
      <c r="C865" s="37"/>
      <c r="D865" s="6"/>
      <c r="E865" s="24"/>
      <c r="F865" s="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</row>
    <row r="866" spans="1:72" s="2" customFormat="1">
      <c r="A866" s="4"/>
      <c r="B866" s="6"/>
      <c r="C866" s="37"/>
      <c r="D866" s="6"/>
      <c r="E866" s="24"/>
      <c r="F866" s="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</row>
    <row r="867" spans="1:72" s="2" customFormat="1">
      <c r="A867" s="4"/>
      <c r="B867" s="6"/>
      <c r="C867" s="37"/>
      <c r="D867" s="6"/>
      <c r="E867" s="24"/>
      <c r="F867" s="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</row>
    <row r="868" spans="1:72" s="2" customFormat="1">
      <c r="A868" s="4"/>
      <c r="B868" s="6"/>
      <c r="C868" s="37"/>
      <c r="D868" s="6"/>
      <c r="E868" s="24"/>
      <c r="F868" s="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</row>
    <row r="869" spans="1:72" s="2" customFormat="1">
      <c r="A869" s="4"/>
      <c r="B869" s="6"/>
      <c r="C869" s="37"/>
      <c r="D869" s="6"/>
      <c r="E869" s="24"/>
      <c r="F869" s="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</row>
    <row r="870" spans="1:72" s="2" customFormat="1">
      <c r="A870" s="4"/>
      <c r="B870" s="6"/>
      <c r="C870" s="37"/>
      <c r="D870" s="6"/>
      <c r="E870" s="24"/>
      <c r="F870" s="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</row>
    <row r="871" spans="1:72" s="2" customFormat="1">
      <c r="A871" s="4"/>
      <c r="B871" s="6"/>
      <c r="C871" s="37"/>
      <c r="D871" s="6"/>
      <c r="E871" s="24"/>
      <c r="F871" s="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</row>
    <row r="872" spans="1:72" s="2" customFormat="1">
      <c r="A872" s="4"/>
      <c r="B872" s="6"/>
      <c r="C872" s="37"/>
      <c r="D872" s="6"/>
      <c r="E872" s="24"/>
      <c r="F872" s="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</row>
    <row r="873" spans="1:72" s="2" customFormat="1">
      <c r="A873" s="4"/>
      <c r="B873" s="6"/>
      <c r="C873" s="37"/>
      <c r="D873" s="6"/>
      <c r="E873" s="24"/>
      <c r="F873" s="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</row>
    <row r="874" spans="1:72" s="2" customFormat="1">
      <c r="A874" s="4"/>
      <c r="B874" s="6"/>
      <c r="C874" s="37"/>
      <c r="D874" s="6"/>
      <c r="E874" s="24"/>
      <c r="F874" s="6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</row>
  </sheetData>
  <mergeCells count="34">
    <mergeCell ref="A315:B315"/>
    <mergeCell ref="A7:F7"/>
    <mergeCell ref="A8:F8"/>
    <mergeCell ref="A11:F11"/>
    <mergeCell ref="A220:F220"/>
    <mergeCell ref="B233:D233"/>
    <mergeCell ref="A254:F254"/>
    <mergeCell ref="A281:F281"/>
    <mergeCell ref="A302:F302"/>
    <mergeCell ref="A310:F310"/>
    <mergeCell ref="A115:F115"/>
    <mergeCell ref="A180:F180"/>
    <mergeCell ref="A193:F193"/>
    <mergeCell ref="A146:F146"/>
    <mergeCell ref="B187:F187"/>
    <mergeCell ref="B181:F181"/>
    <mergeCell ref="A244:F244"/>
    <mergeCell ref="A112:A113"/>
    <mergeCell ref="A147:F147"/>
    <mergeCell ref="B184:F184"/>
    <mergeCell ref="B191:F191"/>
    <mergeCell ref="D1:F1"/>
    <mergeCell ref="D2:F2"/>
    <mergeCell ref="D6:F6"/>
    <mergeCell ref="A9:F9"/>
    <mergeCell ref="A10:F10"/>
    <mergeCell ref="A13:F13"/>
    <mergeCell ref="A18:F18"/>
    <mergeCell ref="A17:F17"/>
    <mergeCell ref="A74:F74"/>
    <mergeCell ref="A99:F99"/>
    <mergeCell ref="A86:F86"/>
    <mergeCell ref="A92:F92"/>
    <mergeCell ref="A33:F33"/>
  </mergeCells>
  <pageMargins left="0.78740157480314965" right="0.39370078740157483" top="0.39370078740157483" bottom="0.39370078740157483" header="0" footer="0"/>
  <pageSetup paperSize="9" scale="72" fitToHeight="6" orientation="portrait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Граждане РБ</vt:lpstr>
      <vt:lpstr>Вид на жит-во</vt:lpstr>
      <vt:lpstr>Иностранцы</vt:lpstr>
      <vt:lpstr>Застрахов</vt:lpstr>
      <vt:lpstr>'Вид на жит-во'!Область_печати</vt:lpstr>
      <vt:lpstr>'Граждане РБ'!Область_печати</vt:lpstr>
      <vt:lpstr>Застрахов!Область_печати</vt:lpstr>
      <vt:lpstr>Иностранцы!Область_печати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Admin</cp:lastModifiedBy>
  <cp:lastPrinted>2025-10-31T08:01:14Z</cp:lastPrinted>
  <dcterms:created xsi:type="dcterms:W3CDTF">2022-11-01T08:31:55Z</dcterms:created>
  <dcterms:modified xsi:type="dcterms:W3CDTF">2026-05-10T11:07:47Z</dcterms:modified>
</cp:coreProperties>
</file>