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activeTab="2"/>
  </bookViews>
  <sheets>
    <sheet name="Граждане РБ" sheetId="1" r:id="rId1"/>
    <sheet name="Вид на жит-во" sheetId="4" r:id="rId2"/>
    <sheet name="Иностранцы" sheetId="3" r:id="rId3"/>
  </sheets>
  <definedNames>
    <definedName name="_xlnm.Print_Area" localSheetId="1">'Вид на жит-во'!$A$1:$F$278</definedName>
    <definedName name="_xlnm.Print_Area" localSheetId="0">'Граждане РБ'!$A$1:$F$225</definedName>
    <definedName name="_xlnm.Print_Area" localSheetId="2">Иностранцы!$A$1:$F$280</definedName>
  </definedNames>
  <calcPr calcId="125725"/>
</workbook>
</file>

<file path=xl/calcChain.xml><?xml version="1.0" encoding="utf-8"?>
<calcChain xmlns="http://schemas.openxmlformats.org/spreadsheetml/2006/main">
  <c r="I192" i="1"/>
  <c r="H192"/>
  <c r="H31"/>
  <c r="H15"/>
  <c r="F219" i="3"/>
  <c r="F218"/>
  <c r="F217"/>
  <c r="F216"/>
  <c r="F214"/>
  <c r="F213"/>
  <c r="F217" i="4"/>
  <c r="F216"/>
  <c r="F215"/>
  <c r="F214"/>
  <c r="F212"/>
  <c r="F211"/>
  <c r="E58" i="3" l="1"/>
  <c r="E57"/>
  <c r="E50"/>
  <c r="E49"/>
  <c r="E59" i="4"/>
  <c r="E61" i="3" s="1"/>
  <c r="F61" s="1"/>
  <c r="E60" i="4"/>
  <c r="E62" i="3" s="1"/>
  <c r="E61" i="4"/>
  <c r="E63" i="3" s="1"/>
  <c r="F63" s="1"/>
  <c r="E62" i="4"/>
  <c r="F62" s="1"/>
  <c r="E58"/>
  <c r="F58" s="1"/>
  <c r="E51"/>
  <c r="E52"/>
  <c r="F52" s="1"/>
  <c r="E53"/>
  <c r="E50"/>
  <c r="F50" s="1"/>
  <c r="F62" i="3"/>
  <c r="F58"/>
  <c r="F57"/>
  <c r="F55"/>
  <c r="F50"/>
  <c r="F49"/>
  <c r="F61" i="4"/>
  <c r="F60"/>
  <c r="F59"/>
  <c r="F56"/>
  <c r="F55"/>
  <c r="F53"/>
  <c r="F51"/>
  <c r="F48"/>
  <c r="F47"/>
  <c r="E52" i="3" l="1"/>
  <c r="F52" s="1"/>
  <c r="E60"/>
  <c r="F60" s="1"/>
  <c r="E54"/>
  <c r="F54" s="1"/>
  <c r="E53"/>
  <c r="F53" s="1"/>
  <c r="E55"/>
  <c r="E64"/>
  <c r="F64" s="1"/>
  <c r="F16"/>
  <c r="F15"/>
  <c r="A15"/>
  <c r="A16" s="1"/>
  <c r="A21" s="1"/>
  <c r="F14"/>
  <c r="F15" i="4"/>
  <c r="F14"/>
  <c r="A14"/>
  <c r="A15" s="1"/>
  <c r="A19" s="1"/>
  <c r="F13"/>
  <c r="F15" i="1"/>
  <c r="F189"/>
  <c r="F187"/>
  <c r="F186"/>
  <c r="F192"/>
  <c r="F191"/>
  <c r="F190"/>
  <c r="A14" l="1"/>
  <c r="A15" s="1"/>
  <c r="A19" s="1"/>
  <c r="F14"/>
  <c r="F13"/>
  <c r="I31"/>
  <c r="E78" i="4"/>
  <c r="H160" i="1"/>
  <c r="I133"/>
  <c r="F276" i="3"/>
  <c r="F210"/>
  <c r="F209"/>
  <c r="F207"/>
  <c r="F206"/>
  <c r="F203"/>
  <c r="F202"/>
  <c r="F200"/>
  <c r="F199"/>
  <c r="F198"/>
  <c r="F197"/>
  <c r="F195"/>
  <c r="F194"/>
  <c r="F193"/>
  <c r="F192"/>
  <c r="F191"/>
  <c r="F190"/>
  <c r="F160"/>
  <c r="F158"/>
  <c r="F154"/>
  <c r="F113"/>
  <c r="F152" i="4"/>
  <c r="F111"/>
  <c r="F274"/>
  <c r="F201"/>
  <c r="F200"/>
  <c r="F198"/>
  <c r="F197"/>
  <c r="F196"/>
  <c r="F195"/>
  <c r="F193"/>
  <c r="F192"/>
  <c r="F191"/>
  <c r="F190"/>
  <c r="F189"/>
  <c r="F188"/>
  <c r="F158"/>
  <c r="F156"/>
  <c r="F26"/>
  <c r="F221" i="1" l="1"/>
  <c r="F176"/>
  <c r="F175"/>
  <c r="F173"/>
  <c r="F172"/>
  <c r="F171"/>
  <c r="F170"/>
  <c r="F168"/>
  <c r="F167"/>
  <c r="F166"/>
  <c r="F165"/>
  <c r="F164"/>
  <c r="F163"/>
  <c r="F133"/>
  <c r="F131"/>
  <c r="F127"/>
  <c r="F86"/>
  <c r="F246" i="3" l="1"/>
  <c r="F219" i="1"/>
  <c r="F244" i="4"/>
  <c r="F28" i="3" l="1"/>
  <c r="F45" i="1"/>
  <c r="F31"/>
  <c r="F26"/>
  <c r="B276" i="3"/>
  <c r="B274" i="4"/>
  <c r="E276" i="3"/>
  <c r="E274" i="4"/>
  <c r="A7" i="3"/>
  <c r="A7" i="4"/>
  <c r="I219" i="1"/>
  <c r="H219"/>
  <c r="I183"/>
  <c r="H183"/>
  <c r="I160"/>
  <c r="H133"/>
  <c r="I120"/>
  <c r="H120"/>
  <c r="I86"/>
  <c r="H86"/>
  <c r="I51"/>
  <c r="H51"/>
  <c r="I45"/>
  <c r="H45"/>
  <c r="I40"/>
  <c r="H40"/>
  <c r="E75" i="3" l="1"/>
  <c r="E76"/>
  <c r="E77"/>
  <c r="E78"/>
  <c r="E79"/>
  <c r="E80"/>
  <c r="E81"/>
  <c r="E74"/>
  <c r="E70"/>
  <c r="E71"/>
  <c r="E72"/>
  <c r="E69"/>
  <c r="E67"/>
  <c r="E66"/>
  <c r="F204"/>
  <c r="F202" i="4"/>
  <c r="F177" i="1"/>
  <c r="E31" i="4"/>
  <c r="E33" i="3" s="1"/>
  <c r="E30" i="4"/>
  <c r="E32" i="3" s="1"/>
  <c r="E20" i="4"/>
  <c r="E22" i="3" s="1"/>
  <c r="E21" i="4"/>
  <c r="E23" i="3" s="1"/>
  <c r="E22" i="4"/>
  <c r="E24" i="3" s="1"/>
  <c r="E23" i="4"/>
  <c r="E25" i="3" s="1"/>
  <c r="E24" i="4"/>
  <c r="E26" i="3" s="1"/>
  <c r="E25" i="4"/>
  <c r="E27" i="3" s="1"/>
  <c r="E26" i="4"/>
  <c r="E28" i="3" s="1"/>
  <c r="E27" i="4"/>
  <c r="E29" i="3" s="1"/>
  <c r="E28" i="4"/>
  <c r="E30" i="3" s="1"/>
  <c r="E19" i="4"/>
  <c r="E21" i="3" s="1"/>
  <c r="E270"/>
  <c r="E271"/>
  <c r="E272"/>
  <c r="E273"/>
  <c r="E274"/>
  <c r="E269"/>
  <c r="E184"/>
  <c r="E185"/>
  <c r="E186"/>
  <c r="E187"/>
  <c r="E183"/>
  <c r="E173"/>
  <c r="E174"/>
  <c r="E175"/>
  <c r="E176"/>
  <c r="E177"/>
  <c r="E178"/>
  <c r="E179"/>
  <c r="E180"/>
  <c r="E181"/>
  <c r="E172"/>
  <c r="E167"/>
  <c r="E168"/>
  <c r="E169"/>
  <c r="E170"/>
  <c r="E166"/>
  <c r="E164"/>
  <c r="E163"/>
  <c r="E182" i="4"/>
  <c r="E183"/>
  <c r="E184"/>
  <c r="E185"/>
  <c r="E181"/>
  <c r="E171"/>
  <c r="E172"/>
  <c r="E173"/>
  <c r="E174"/>
  <c r="E175"/>
  <c r="E176"/>
  <c r="E177"/>
  <c r="E178"/>
  <c r="E179"/>
  <c r="E170"/>
  <c r="E166"/>
  <c r="E167"/>
  <c r="E168"/>
  <c r="E165"/>
  <c r="E164"/>
  <c r="E162"/>
  <c r="E161"/>
  <c r="E143" i="3" l="1"/>
  <c r="E144"/>
  <c r="E145"/>
  <c r="E146"/>
  <c r="E147"/>
  <c r="E142"/>
  <c r="E136"/>
  <c r="E137"/>
  <c r="E138"/>
  <c r="E139"/>
  <c r="E140"/>
  <c r="E135"/>
  <c r="E123"/>
  <c r="E124"/>
  <c r="E125"/>
  <c r="E126"/>
  <c r="E127"/>
  <c r="E128"/>
  <c r="E129"/>
  <c r="E130"/>
  <c r="E131"/>
  <c r="E132"/>
  <c r="E133"/>
  <c r="E122"/>
  <c r="E118"/>
  <c r="E119"/>
  <c r="E120"/>
  <c r="E117"/>
  <c r="E141" i="4"/>
  <c r="E142"/>
  <c r="E143"/>
  <c r="E144"/>
  <c r="E145"/>
  <c r="E140"/>
  <c r="E134"/>
  <c r="E135"/>
  <c r="E136"/>
  <c r="E137"/>
  <c r="E138"/>
  <c r="E133"/>
  <c r="E121"/>
  <c r="E122"/>
  <c r="E123"/>
  <c r="E124"/>
  <c r="E125"/>
  <c r="E126"/>
  <c r="E127"/>
  <c r="E128"/>
  <c r="E129"/>
  <c r="E130"/>
  <c r="E131"/>
  <c r="E120"/>
  <c r="E116"/>
  <c r="E117"/>
  <c r="E118"/>
  <c r="E115"/>
  <c r="E160" i="3" l="1"/>
  <c r="E158"/>
  <c r="E157"/>
  <c r="E156"/>
  <c r="E154"/>
  <c r="E153"/>
  <c r="E151"/>
  <c r="E150"/>
  <c r="E158" i="4"/>
  <c r="E156"/>
  <c r="E155"/>
  <c r="E154"/>
  <c r="E152"/>
  <c r="E151"/>
  <c r="E149"/>
  <c r="E148"/>
  <c r="E44" i="3"/>
  <c r="E45"/>
  <c r="E46"/>
  <c r="E47"/>
  <c r="E43"/>
  <c r="E42" i="4"/>
  <c r="E43"/>
  <c r="E44"/>
  <c r="E45"/>
  <c r="E41"/>
  <c r="E40" i="3"/>
  <c r="E41"/>
  <c r="E39"/>
  <c r="E36"/>
  <c r="E35"/>
  <c r="E38"/>
  <c r="E36" i="4"/>
  <c r="E82" i="3"/>
  <c r="D82"/>
  <c r="F81"/>
  <c r="F80"/>
  <c r="E80" i="4"/>
  <c r="D80"/>
  <c r="F79"/>
  <c r="F78"/>
  <c r="F54" i="1"/>
  <c r="F53"/>
  <c r="E55"/>
  <c r="D55"/>
  <c r="F181" i="3"/>
  <c r="F180"/>
  <c r="F179"/>
  <c r="F178"/>
  <c r="F177"/>
  <c r="F176"/>
  <c r="F175"/>
  <c r="F174"/>
  <c r="F173"/>
  <c r="F172"/>
  <c r="F179" i="4"/>
  <c r="F178"/>
  <c r="F177"/>
  <c r="F176"/>
  <c r="F175"/>
  <c r="F174"/>
  <c r="F173"/>
  <c r="F172"/>
  <c r="F171"/>
  <c r="F170"/>
  <c r="F185"/>
  <c r="F184"/>
  <c r="F183"/>
  <c r="F182"/>
  <c r="F181"/>
  <c r="F55" i="1" l="1"/>
  <c r="F82" i="3"/>
  <c r="F80" i="4"/>
  <c r="F157" i="3"/>
  <c r="F156"/>
  <c r="F153"/>
  <c r="F151"/>
  <c r="F150"/>
  <c r="F155" i="4"/>
  <c r="F154"/>
  <c r="F151"/>
  <c r="F149"/>
  <c r="F148"/>
  <c r="F130" i="1"/>
  <c r="F129"/>
  <c r="F126"/>
  <c r="F124"/>
  <c r="F123"/>
  <c r="F147" i="3"/>
  <c r="F146"/>
  <c r="F145"/>
  <c r="F144"/>
  <c r="F143"/>
  <c r="F142"/>
  <c r="F140"/>
  <c r="F139"/>
  <c r="F138"/>
  <c r="F137"/>
  <c r="F136"/>
  <c r="F135"/>
  <c r="F133"/>
  <c r="F132"/>
  <c r="F131"/>
  <c r="F130"/>
  <c r="F129"/>
  <c r="F128"/>
  <c r="F127"/>
  <c r="F126"/>
  <c r="F125"/>
  <c r="F124"/>
  <c r="F123"/>
  <c r="F122"/>
  <c r="F120"/>
  <c r="F119"/>
  <c r="F118"/>
  <c r="F117"/>
  <c r="F145" i="4"/>
  <c r="F144"/>
  <c r="F143"/>
  <c r="F142"/>
  <c r="F141"/>
  <c r="F140"/>
  <c r="F138"/>
  <c r="F137"/>
  <c r="F136"/>
  <c r="F135"/>
  <c r="F134"/>
  <c r="F133"/>
  <c r="F131"/>
  <c r="F130"/>
  <c r="F129"/>
  <c r="F128"/>
  <c r="F127"/>
  <c r="F126"/>
  <c r="F125"/>
  <c r="F124"/>
  <c r="F123"/>
  <c r="F122"/>
  <c r="F121"/>
  <c r="F120"/>
  <c r="F118"/>
  <c r="F117"/>
  <c r="F116"/>
  <c r="F115"/>
  <c r="A20" i="1" l="1"/>
  <c r="A21" s="1"/>
  <c r="A22" s="1"/>
  <c r="A23" s="1"/>
  <c r="A24" s="1"/>
  <c r="A25" s="1"/>
  <c r="A26" s="1"/>
  <c r="A27" s="1"/>
  <c r="A28" s="1"/>
  <c r="A30" s="1"/>
  <c r="A31" s="1"/>
  <c r="A34" s="1"/>
  <c r="A36" s="1"/>
  <c r="A37" s="1"/>
  <c r="A38" s="1"/>
  <c r="A39" s="1"/>
  <c r="A40" s="1"/>
  <c r="A42" s="1"/>
  <c r="A43" s="1"/>
  <c r="A44" s="1"/>
  <c r="A45" s="1"/>
  <c r="A47" s="1"/>
  <c r="A48" s="1"/>
  <c r="A49" s="1"/>
  <c r="A50" s="1"/>
  <c r="A51" s="1"/>
  <c r="F160"/>
  <c r="F159"/>
  <c r="F158"/>
  <c r="F157"/>
  <c r="F156"/>
  <c r="F120"/>
  <c r="F112"/>
  <c r="F119"/>
  <c r="F118"/>
  <c r="F117"/>
  <c r="F113"/>
  <c r="F111"/>
  <c r="F110"/>
  <c r="F109"/>
  <c r="F45" i="3"/>
  <c r="F44"/>
  <c r="F43"/>
  <c r="F41"/>
  <c r="F40"/>
  <c r="F39"/>
  <c r="F43" i="4"/>
  <c r="F38" i="1"/>
  <c r="F40"/>
  <c r="F39"/>
  <c r="F37"/>
  <c r="F42" i="4"/>
  <c r="F41"/>
  <c r="F39"/>
  <c r="F38"/>
  <c r="F37"/>
  <c r="F43" i="1"/>
  <c r="F32" i="3" l="1"/>
  <c r="F30" i="4"/>
  <c r="F208"/>
  <c r="F183" i="1"/>
  <c r="F30" l="1"/>
  <c r="F272" i="4"/>
  <c r="F271"/>
  <c r="F270"/>
  <c r="F269"/>
  <c r="F268"/>
  <c r="F267"/>
  <c r="F265"/>
  <c r="F264"/>
  <c r="F263"/>
  <c r="F262"/>
  <c r="F261"/>
  <c r="F260"/>
  <c r="F259"/>
  <c r="F258"/>
  <c r="F257"/>
  <c r="F256"/>
  <c r="F255"/>
  <c r="F254"/>
  <c r="F253"/>
  <c r="F252"/>
  <c r="F251"/>
  <c r="F250"/>
  <c r="A250"/>
  <c r="A251" s="1"/>
  <c r="A252" s="1"/>
  <c r="A253" s="1"/>
  <c r="A254" s="1"/>
  <c r="A255" s="1"/>
  <c r="A256" s="1"/>
  <c r="A257" s="1"/>
  <c r="A258" s="1"/>
  <c r="A259" s="1"/>
  <c r="A260" s="1"/>
  <c r="A262" s="1"/>
  <c r="A264" s="1"/>
  <c r="A267" s="1"/>
  <c r="A268" s="1"/>
  <c r="A269" s="1"/>
  <c r="A270" s="1"/>
  <c r="A271" s="1"/>
  <c r="F249"/>
  <c r="F248"/>
  <c r="F247"/>
  <c r="F246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07"/>
  <c r="F205"/>
  <c r="F204"/>
  <c r="F168"/>
  <c r="F167"/>
  <c r="F166"/>
  <c r="F165"/>
  <c r="F164"/>
  <c r="F162"/>
  <c r="F16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0"/>
  <c r="F69"/>
  <c r="F68"/>
  <c r="F67"/>
  <c r="F65"/>
  <c r="F64"/>
  <c r="F45"/>
  <c r="F44"/>
  <c r="F36"/>
  <c r="F34"/>
  <c r="F33"/>
  <c r="F31"/>
  <c r="F28"/>
  <c r="F27"/>
  <c r="F25"/>
  <c r="F24"/>
  <c r="F23"/>
  <c r="F22"/>
  <c r="F21"/>
  <c r="F20"/>
  <c r="F19"/>
  <c r="A20"/>
  <c r="A21" s="1"/>
  <c r="A22" s="1"/>
  <c r="A23" s="1"/>
  <c r="A24" s="1"/>
  <c r="A25" s="1"/>
  <c r="A26" s="1"/>
  <c r="A27" s="1"/>
  <c r="A28" s="1"/>
  <c r="A30" s="1"/>
  <c r="A31" s="1"/>
  <c r="A33" s="1"/>
  <c r="A34" s="1"/>
  <c r="A36" s="1"/>
  <c r="F274" i="3"/>
  <c r="F273"/>
  <c r="F272"/>
  <c r="F271"/>
  <c r="F270"/>
  <c r="F269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187"/>
  <c r="F186"/>
  <c r="F185"/>
  <c r="F184"/>
  <c r="F183"/>
  <c r="F170"/>
  <c r="F169"/>
  <c r="F168"/>
  <c r="F167"/>
  <c r="F166"/>
  <c r="F164"/>
  <c r="F16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79"/>
  <c r="F78"/>
  <c r="F77"/>
  <c r="F76"/>
  <c r="F75"/>
  <c r="F74"/>
  <c r="F72"/>
  <c r="F71"/>
  <c r="F70"/>
  <c r="F69"/>
  <c r="F67"/>
  <c r="F66"/>
  <c r="F47"/>
  <c r="F46"/>
  <c r="F38"/>
  <c r="F36"/>
  <c r="F35"/>
  <c r="F33"/>
  <c r="F30"/>
  <c r="F29"/>
  <c r="F27"/>
  <c r="F26"/>
  <c r="F25"/>
  <c r="F24"/>
  <c r="F23"/>
  <c r="F22"/>
  <c r="F21"/>
  <c r="A22"/>
  <c r="A23" s="1"/>
  <c r="A24" s="1"/>
  <c r="A25" s="1"/>
  <c r="A26" s="1"/>
  <c r="A27" s="1"/>
  <c r="A28" s="1"/>
  <c r="A29" s="1"/>
  <c r="A30" s="1"/>
  <c r="A32" s="1"/>
  <c r="A33" s="1"/>
  <c r="A35" s="1"/>
  <c r="A36" s="1"/>
  <c r="A38" s="1"/>
  <c r="F218" i="1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82"/>
  <c r="F180"/>
  <c r="F179"/>
  <c r="F154"/>
  <c r="F153"/>
  <c r="F152"/>
  <c r="F151"/>
  <c r="F150"/>
  <c r="F149"/>
  <c r="F148"/>
  <c r="F147"/>
  <c r="F146"/>
  <c r="F145"/>
  <c r="F143"/>
  <c r="F142"/>
  <c r="F141"/>
  <c r="F140"/>
  <c r="F139"/>
  <c r="F137"/>
  <c r="F136"/>
  <c r="F116"/>
  <c r="F115"/>
  <c r="F108"/>
  <c r="F106"/>
  <c r="F105"/>
  <c r="F104"/>
  <c r="F103"/>
  <c r="F102"/>
  <c r="F101"/>
  <c r="F100"/>
  <c r="F99"/>
  <c r="F98"/>
  <c r="F97"/>
  <c r="F96"/>
  <c r="F95"/>
  <c r="F93"/>
  <c r="F92"/>
  <c r="F91"/>
  <c r="F90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1"/>
  <c r="F50"/>
  <c r="F49"/>
  <c r="F48"/>
  <c r="A53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90" s="1"/>
  <c r="A91" s="1"/>
  <c r="A92" s="1"/>
  <c r="A93" s="1"/>
  <c r="A95" s="1"/>
  <c r="F47"/>
  <c r="F44"/>
  <c r="F42"/>
  <c r="F36"/>
  <c r="F34"/>
  <c r="F28"/>
  <c r="F27"/>
  <c r="F25"/>
  <c r="F24"/>
  <c r="F23"/>
  <c r="F22"/>
  <c r="F21"/>
  <c r="F20"/>
  <c r="F19"/>
  <c r="A272" i="4" l="1"/>
  <c r="A274" s="1"/>
  <c r="A96" i="1"/>
  <c r="A97" s="1"/>
  <c r="A98" s="1"/>
  <c r="A99" s="1"/>
  <c r="A100" s="1"/>
  <c r="A101" s="1"/>
  <c r="A102" s="1"/>
  <c r="A103" s="1"/>
  <c r="A104" s="1"/>
  <c r="A105" s="1"/>
  <c r="A106" s="1"/>
  <c r="A108" s="1"/>
  <c r="A109" s="1"/>
  <c r="A110" s="1"/>
  <c r="A111" s="1"/>
  <c r="A112" s="1"/>
  <c r="A113" s="1"/>
  <c r="A115" s="1"/>
  <c r="A39" i="3"/>
  <c r="A40" s="1"/>
  <c r="A41" s="1"/>
  <c r="A43" s="1"/>
  <c r="A44" s="1"/>
  <c r="A45" s="1"/>
  <c r="A37" i="4"/>
  <c r="A38" s="1"/>
  <c r="A39" s="1"/>
  <c r="A41" s="1"/>
  <c r="A42" s="1"/>
  <c r="A43" s="1"/>
  <c r="A46" i="3" l="1"/>
  <c r="A47" s="1"/>
  <c r="A44" i="4"/>
  <c r="A45" s="1"/>
  <c r="A116" i="1"/>
  <c r="A117" s="1"/>
  <c r="A118" s="1"/>
  <c r="A119" s="1"/>
  <c r="A120" s="1"/>
  <c r="A123" s="1"/>
  <c r="A124" s="1"/>
  <c r="A126" s="1"/>
  <c r="A127" s="1"/>
  <c r="A129" s="1"/>
  <c r="A130" s="1"/>
  <c r="A131" s="1"/>
  <c r="A133" s="1"/>
  <c r="A136" s="1"/>
  <c r="A137" s="1"/>
  <c r="A139" s="1"/>
  <c r="A140" s="1"/>
  <c r="A141" s="1"/>
  <c r="A142" s="1"/>
  <c r="A143" s="1"/>
  <c r="A145" s="1"/>
  <c r="A146" s="1"/>
  <c r="A147" s="1"/>
  <c r="A148" s="1"/>
  <c r="A149" s="1"/>
  <c r="A150" s="1"/>
  <c r="A151" s="1"/>
  <c r="A152" s="1"/>
  <c r="A153" s="1"/>
  <c r="A154" s="1"/>
  <c r="A156" s="1"/>
  <c r="A157" s="1"/>
  <c r="A158" s="1"/>
  <c r="A159" s="1"/>
  <c r="A160" s="1"/>
  <c r="A163" s="1"/>
  <c r="A164" s="1"/>
  <c r="A165" s="1"/>
  <c r="A166" s="1"/>
  <c r="A167" s="1"/>
  <c r="A168" s="1"/>
  <c r="A171" l="1"/>
  <c r="A172" s="1"/>
  <c r="A173" s="1"/>
  <c r="A175" s="1"/>
  <c r="A176" s="1"/>
  <c r="A177" s="1"/>
  <c r="A179" s="1"/>
  <c r="A180" s="1"/>
  <c r="A182" s="1"/>
  <c r="A183" s="1"/>
  <c r="A170"/>
  <c r="A66" i="3"/>
  <c r="A67" s="1"/>
  <c r="A69" s="1"/>
  <c r="A70" s="1"/>
  <c r="A71" s="1"/>
  <c r="A72" s="1"/>
  <c r="A74" s="1"/>
  <c r="A75" s="1"/>
  <c r="A76" s="1"/>
  <c r="A77" s="1"/>
  <c r="A78" s="1"/>
  <c r="A79" s="1"/>
  <c r="A80" s="1"/>
  <c r="A49"/>
  <c r="A50" s="1"/>
  <c r="A52" s="1"/>
  <c r="A53" s="1"/>
  <c r="A54" s="1"/>
  <c r="A55" s="1"/>
  <c r="A57" s="1"/>
  <c r="A58" s="1"/>
  <c r="A60" s="1"/>
  <c r="A61" s="1"/>
  <c r="A62" s="1"/>
  <c r="A63" s="1"/>
  <c r="A64" s="1"/>
  <c r="A64" i="4"/>
  <c r="A65" s="1"/>
  <c r="A67" s="1"/>
  <c r="A68" s="1"/>
  <c r="A69" s="1"/>
  <c r="A70" s="1"/>
  <c r="A72" s="1"/>
  <c r="A73" s="1"/>
  <c r="A74" s="1"/>
  <c r="A75" s="1"/>
  <c r="A76" s="1"/>
  <c r="A77" s="1"/>
  <c r="A78" s="1"/>
  <c r="A47"/>
  <c r="A48" s="1"/>
  <c r="A50" s="1"/>
  <c r="A51" s="1"/>
  <c r="A52" s="1"/>
  <c r="A53" s="1"/>
  <c r="A55" s="1"/>
  <c r="A56" s="1"/>
  <c r="A58" s="1"/>
  <c r="A59" s="1"/>
  <c r="A60" s="1"/>
  <c r="A61" s="1"/>
  <c r="A62" s="1"/>
  <c r="A84" i="3" l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7" s="1"/>
  <c r="A118" s="1"/>
  <c r="A119" s="1"/>
  <c r="A120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5" s="1"/>
  <c r="A136" s="1"/>
  <c r="A137" s="1"/>
  <c r="A138" s="1"/>
  <c r="A139" s="1"/>
  <c r="A140" s="1"/>
  <c r="A142" s="1"/>
  <c r="A143" s="1"/>
  <c r="A144" s="1"/>
  <c r="A145" s="1"/>
  <c r="A146" s="1"/>
  <c r="A147" s="1"/>
  <c r="A150" s="1"/>
  <c r="A151" s="1"/>
  <c r="A153" s="1"/>
  <c r="A154" s="1"/>
  <c r="A156" s="1"/>
  <c r="A157" s="1"/>
  <c r="A158" s="1"/>
  <c r="A160" s="1"/>
  <c r="A163" s="1"/>
  <c r="A164" s="1"/>
  <c r="A166" s="1"/>
  <c r="A167" s="1"/>
  <c r="A168" s="1"/>
  <c r="A169" s="1"/>
  <c r="A170" s="1"/>
  <c r="A172" s="1"/>
  <c r="A173" s="1"/>
  <c r="A174" s="1"/>
  <c r="A175" s="1"/>
  <c r="A176" s="1"/>
  <c r="A177" s="1"/>
  <c r="A178" s="1"/>
  <c r="A179" s="1"/>
  <c r="A180" s="1"/>
  <c r="A181" s="1"/>
  <c r="A183" s="1"/>
  <c r="A184" s="1"/>
  <c r="A185" s="1"/>
  <c r="A186" s="1"/>
  <c r="A187" s="1"/>
  <c r="A190" s="1"/>
  <c r="A191" s="1"/>
  <c r="A192" s="1"/>
  <c r="A193" s="1"/>
  <c r="A194" s="1"/>
  <c r="A195" s="1"/>
  <c r="A83" i="4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5" s="1"/>
  <c r="A116" s="1"/>
  <c r="A117" s="1"/>
  <c r="A118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3" s="1"/>
  <c r="A134" s="1"/>
  <c r="A135" s="1"/>
  <c r="A136" s="1"/>
  <c r="A137" s="1"/>
  <c r="A138" s="1"/>
  <c r="A140" s="1"/>
  <c r="A141" s="1"/>
  <c r="A142" s="1"/>
  <c r="A143" s="1"/>
  <c r="A144" s="1"/>
  <c r="A145" s="1"/>
  <c r="A148" s="1"/>
  <c r="A149" s="1"/>
  <c r="A151" s="1"/>
  <c r="A152" s="1"/>
  <c r="A154" s="1"/>
  <c r="A155" s="1"/>
  <c r="A156" s="1"/>
  <c r="A158" s="1"/>
  <c r="A161" s="1"/>
  <c r="A162" s="1"/>
  <c r="A164" s="1"/>
  <c r="A165" s="1"/>
  <c r="A166" s="1"/>
  <c r="A167" s="1"/>
  <c r="A168" s="1"/>
  <c r="A170" s="1"/>
  <c r="A171" s="1"/>
  <c r="A172" s="1"/>
  <c r="A173" s="1"/>
  <c r="A174" s="1"/>
  <c r="A175" s="1"/>
  <c r="A176" s="1"/>
  <c r="A177" s="1"/>
  <c r="A178" s="1"/>
  <c r="A179" s="1"/>
  <c r="A181" s="1"/>
  <c r="A182" s="1"/>
  <c r="A183" s="1"/>
  <c r="A184" s="1"/>
  <c r="A185" s="1"/>
  <c r="A188" s="1"/>
  <c r="A189" s="1"/>
  <c r="A190" s="1"/>
  <c r="A191" s="1"/>
  <c r="A192" s="1"/>
  <c r="A193" s="1"/>
  <c r="A82"/>
  <c r="A186" i="1"/>
  <c r="A187" s="1"/>
  <c r="A189" s="1"/>
  <c r="A190" s="1"/>
  <c r="A191" s="1"/>
  <c r="A192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1" s="1"/>
  <c r="A198" i="3" l="1"/>
  <c r="A199" s="1"/>
  <c r="A200" s="1"/>
  <c r="A202" s="1"/>
  <c r="A203" s="1"/>
  <c r="A204" s="1"/>
  <c r="A206" s="1"/>
  <c r="A207" s="1"/>
  <c r="A209" s="1"/>
  <c r="A210" s="1"/>
  <c r="A197"/>
  <c r="A196" i="4"/>
  <c r="A197" s="1"/>
  <c r="A198" s="1"/>
  <c r="A200" s="1"/>
  <c r="A201" s="1"/>
  <c r="A202" s="1"/>
  <c r="A204" s="1"/>
  <c r="A205" s="1"/>
  <c r="A207" s="1"/>
  <c r="A208" s="1"/>
  <c r="A195"/>
  <c r="A213" i="3" l="1"/>
  <c r="A214" s="1"/>
  <c r="A216" s="1"/>
  <c r="A217" s="1"/>
  <c r="A218" s="1"/>
  <c r="A219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8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4" s="1"/>
  <c r="A266" s="1"/>
  <c r="A269" s="1"/>
  <c r="A270" s="1"/>
  <c r="A271" s="1"/>
  <c r="A272" s="1"/>
  <c r="A273" s="1"/>
  <c r="A274" s="1"/>
  <c r="A276" s="1"/>
  <c r="A211" i="4"/>
  <c r="A212" s="1"/>
  <c r="A214" s="1"/>
  <c r="A215" s="1"/>
  <c r="A216" s="1"/>
  <c r="A217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6" s="1"/>
</calcChain>
</file>

<file path=xl/sharedStrings.xml><?xml version="1.0" encoding="utf-8"?>
<sst xmlns="http://schemas.openxmlformats.org/spreadsheetml/2006/main" count="1606" uniqueCount="303">
  <si>
    <t>УТВЕРЖДАЮ</t>
  </si>
  <si>
    <t>№ п/п</t>
  </si>
  <si>
    <t>Стоимость расходных материалов, руб.</t>
  </si>
  <si>
    <t>Врачом-терапевтом</t>
  </si>
  <si>
    <t>Врачом-неврологом</t>
  </si>
  <si>
    <t>Врачом-офтальмологом</t>
  </si>
  <si>
    <t>Врачом-оториноларингологом</t>
  </si>
  <si>
    <t>Врачом-хирургом</t>
  </si>
  <si>
    <t>Врачом-акушер-гинекологом</t>
  </si>
  <si>
    <t>Врачом-инфекционистом</t>
  </si>
  <si>
    <t>Вынесение врачом-специалистом заключительного экспертного решения</t>
  </si>
  <si>
    <t>Регистрация освидетельствуемого медицинским регистратором</t>
  </si>
  <si>
    <t>Аудиометрия</t>
  </si>
  <si>
    <t>Вращательная проба</t>
  </si>
  <si>
    <t>"АКУШЕРСТВО И ГИНЕКОЛОГИЯ"</t>
  </si>
  <si>
    <t>Забор мазка на исследование (цитощетка)</t>
  </si>
  <si>
    <t>Медикаментозный аборт (врач высшей квалификационной категории)</t>
  </si>
  <si>
    <t>Введение внутриматочного средства контрацепции</t>
  </si>
  <si>
    <t>Удаление внутриматочного средства контрацепции</t>
  </si>
  <si>
    <t>"ОФТАЛЬМОЛОГИЯ"</t>
  </si>
  <si>
    <t>Исследование полей зрения (периметрия)</t>
  </si>
  <si>
    <t>Измерение внутриглазного давления (тонометрия)</t>
  </si>
  <si>
    <t>Исследование переднего отрезка глаза с помощью щелевой лампы (биомикроскопия)</t>
  </si>
  <si>
    <t>Офтальмоскопия (исследование глазного дна)</t>
  </si>
  <si>
    <t>"ОТОРИНОЛАРИНГОЛОГИЯ"</t>
  </si>
  <si>
    <t>Промывание наружного слухового прохода</t>
  </si>
  <si>
    <t>Удаление серной пробки</t>
  </si>
  <si>
    <t>Акуметрия (исследование слуха шепотной речью, камертонами)</t>
  </si>
  <si>
    <t>Промывание лакун миндалин</t>
  </si>
  <si>
    <t>Внутригортанное вливание лекарственных средств</t>
  </si>
  <si>
    <t>"ЛУЧЕВАЯ ДИАГНОСТИКА С ЦИФРОВОЙ ОБРАБОТКОЙ ИЗОБРАЖЕНИЯ"</t>
  </si>
  <si>
    <t>Рентгенография органов грудной полости в одной проекции</t>
  </si>
  <si>
    <t>Рентгенография (обзорная) грудной полости в двух проекциях</t>
  </si>
  <si>
    <t>Рентгеноскопия (обзорная) брюшной полости</t>
  </si>
  <si>
    <t>Рентгенография (обзорная) брюшной полости</t>
  </si>
  <si>
    <t>Самостоятельная рентгеноскопия и рентгенография пищевода</t>
  </si>
  <si>
    <t>Рентгеноскопия и рентгенография желудка по традиционной методике</t>
  </si>
  <si>
    <t>Первичное двойное контрастирование желудка</t>
  </si>
  <si>
    <t>Ирригоскопия</t>
  </si>
  <si>
    <t>Ирригоскопия с двойным контрастированием</t>
  </si>
  <si>
    <t>Первичное двойное контрастирование толстой кишки</t>
  </si>
  <si>
    <t>Рентгенография отдела позвоночника в одной проекции</t>
  </si>
  <si>
    <t>Рентгенография отдела позвоночника в двух проекциях</t>
  </si>
  <si>
    <t>Рентгенография периферических отделов скелета в одной проекции</t>
  </si>
  <si>
    <t>Рентгенография периферических отделов скелета в двух проекциях</t>
  </si>
  <si>
    <t>Рентгенография черепа в одной проекции</t>
  </si>
  <si>
    <t>Рентгенография черепа в двух проекциях</t>
  </si>
  <si>
    <t>Рентгенография придаточных пазух носа</t>
  </si>
  <si>
    <t>Рентгенография височно-челюстного сустава</t>
  </si>
  <si>
    <t>Рентгенография нижней челюсти</t>
  </si>
  <si>
    <t>Рентгенография костей носа</t>
  </si>
  <si>
    <t>Рентгенография височной кости</t>
  </si>
  <si>
    <t>Рентгенография ключицы</t>
  </si>
  <si>
    <t>Рентгенография лопатки в двух проекциях</t>
  </si>
  <si>
    <t>Рентгенография ребер</t>
  </si>
  <si>
    <t>Рентгенография грудины</t>
  </si>
  <si>
    <t>Рентгенография грудного отдела позвоночника с компрессионным поясом во время дыхательных движений</t>
  </si>
  <si>
    <t>Функциональное исследование позвоночника</t>
  </si>
  <si>
    <t>Рентгенография костей таза</t>
  </si>
  <si>
    <t>Рентгенография мягких тканей</t>
  </si>
  <si>
    <t>Описание представленных лучевых видов исследований на цифровых носителях (CD, DWD)</t>
  </si>
  <si>
    <t>Печень, желчный пузырь без определения функции</t>
  </si>
  <si>
    <t>Печень, желчный пузырь с определением функции</t>
  </si>
  <si>
    <t>Поджелудочная железа</t>
  </si>
  <si>
    <t>Селезенка</t>
  </si>
  <si>
    <t>Почки и надпочечники</t>
  </si>
  <si>
    <t>Мочевой пузырь</t>
  </si>
  <si>
    <t>Мочевой пузырь с определением остаточной мочи</t>
  </si>
  <si>
    <t xml:space="preserve">Предстательная железа с мочевым пузырем и определением остаточной мочи (трансабдоминально) </t>
  </si>
  <si>
    <t xml:space="preserve">Предстательная железа (трансректально) </t>
  </si>
  <si>
    <t>Мошонка</t>
  </si>
  <si>
    <t xml:space="preserve">Матка и придатки с мочевым пузырем (трансабдоминально) </t>
  </si>
  <si>
    <t xml:space="preserve">Матка и придатки (трансвагинально) </t>
  </si>
  <si>
    <t>Плод в I триместре до 11 недель беременности</t>
  </si>
  <si>
    <t>Плод в I триместре с 11 до 14 недель беременности</t>
  </si>
  <si>
    <t>Плод в II и III триместрах беременности</t>
  </si>
  <si>
    <t>Органы брюшной полости и почек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</si>
  <si>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Щитовидная железа с лимфатическими поверхностными узлами</t>
  </si>
  <si>
    <t>Дуплексное сканирование сосудов пуповины</t>
  </si>
  <si>
    <t>Дуплексное сканирование сосудов плода и матки</t>
  </si>
  <si>
    <t>Молочные железы с лимфатическими поверхностными узлами</t>
  </si>
  <si>
    <t>Мягкие ткани</t>
  </si>
  <si>
    <t>Плевральная полость</t>
  </si>
  <si>
    <t>Легкие и плевральная полость</t>
  </si>
  <si>
    <t>Лимфатические узлы (одна область с обеих сторон)</t>
  </si>
  <si>
    <t xml:space="preserve">Ультразвуковая допплерография (УЗДГ) одного артериального бассейна (брахиоцефальных артерий или артерий верхних конечностей или артерий нижних конечностей) </t>
  </si>
  <si>
    <t xml:space="preserve">Ультразвуковая допплерография (УЗДГ) одного венозного бассейна (брахиоцефальных вен или вен верхних конечностей или вен нижних конечностей) </t>
  </si>
  <si>
    <t>Печень и желчный пузырь с эластографией</t>
  </si>
  <si>
    <t>"ФУНКЦИОНАЛЬНАЯ ДИАГНОСТИКА"</t>
  </si>
  <si>
    <t>Электрокардиограмма в 12 отведениях без функциональных проб</t>
  </si>
  <si>
    <t>Электрокардиограмма в 12 отведениях с функциональными пробами (за одну пробу)</t>
  </si>
  <si>
    <t>Электрокардиографическое исследование с непрерывной суточной регистрацией электрокардиаграммы в период свободной активности пациента (холтеровское мониторирование) стандартное</t>
  </si>
  <si>
    <t>Исследование функции внешнего дыхания без функциональных проб</t>
  </si>
  <si>
    <t>Проведение функциональной пробы при исследовании функции внешнего дыхания (за одну пробу)</t>
  </si>
  <si>
    <t>Пневмотахометрия</t>
  </si>
  <si>
    <t>"ЛАБОРАТОРНЫЕ ИССЛЕДОВАНИЯ"</t>
  </si>
  <si>
    <t>Забор крови из пальца (для общего анализа крови)</t>
  </si>
  <si>
    <t>Забор крови из вены для всех видов исследования "ОАК, биохимический анализ крови, ИФА)</t>
  </si>
  <si>
    <t>Общий анализ крови с подсчетом лейкоцитарной формулы на гемотологическом анализаторе Sysmex-XP 300 c определением СОЭ неавтоматизированным методом</t>
  </si>
  <si>
    <t>Общий анализ крови с подсчетом лейкоцитарной формулы, определением СОЭ и подсчетом ретикулоцитов неавтоматизированным методом</t>
  </si>
  <si>
    <t>Определение холестерина в сыворотке крови ферментативным методом</t>
  </si>
  <si>
    <t>Определение глюкозы в сыворотке крови ферментативным методом</t>
  </si>
  <si>
    <t>Анализ кала на скрытую кровь (иммунохроматографический метод)</t>
  </si>
  <si>
    <t>Обнаружение простейших в кале</t>
  </si>
  <si>
    <t>Забор материала на энтеропатогенные кишечные бактерии</t>
  </si>
  <si>
    <t>Обнаружение яиц гельминтов в кале методом Като</t>
  </si>
  <si>
    <t>Общий анализ мочи (с определением белка (качественно)</t>
  </si>
  <si>
    <t>Общий анализ мочи (с определением белка (количественно)</t>
  </si>
  <si>
    <t>Определение форменных элементов по Нечипоренко</t>
  </si>
  <si>
    <t>Общий анализ мочи с обнаружением кетоновых тел экспресс-тестом</t>
  </si>
  <si>
    <t>Общий анализ мочи с обнаружением  билирубина экспресс-тестом</t>
  </si>
  <si>
    <t>Общий анализ мочи с обнаружением уробиллиновых тел экспресс-тестом</t>
  </si>
  <si>
    <t>Общий анализ мочи с обнаружением  билирубина и уробиллиновых тел экспресс-тестом</t>
  </si>
  <si>
    <t>Обнаружение кетоновых тел экспресс-тестом</t>
  </si>
  <si>
    <t>Обнаружение билирубина экспресс-тестом</t>
  </si>
  <si>
    <t>Обнаружение уробиллиновых тел экспресс-тестом</t>
  </si>
  <si>
    <t>"ФИЗИОТЕРАПИЯ"</t>
  </si>
  <si>
    <t>Гальванизация общая, местная</t>
  </si>
  <si>
    <t>Электрофорез постоянным, импульсным токами</t>
  </si>
  <si>
    <t>Амплипульстерапия</t>
  </si>
  <si>
    <t>Дарсонвализация местная</t>
  </si>
  <si>
    <t>Ультравысокочастотная терапия</t>
  </si>
  <si>
    <t>Магнитотерапия местная</t>
  </si>
  <si>
    <t>Видимое, инфракрасное облучение общее, местное</t>
  </si>
  <si>
    <t>Лазеротерапия, магнитолазеротерапия чрескожная</t>
  </si>
  <si>
    <t>Надвенное лазерное облучение</t>
  </si>
  <si>
    <t xml:space="preserve">Фотохромотерапия, окулярные методики </t>
  </si>
  <si>
    <t>Ультразвуковая терапия</t>
  </si>
  <si>
    <t>Ультрафонофорез</t>
  </si>
  <si>
    <t>Душ (дождевой, циркулярный, восходящий, горизонтальный)</t>
  </si>
  <si>
    <t>Душ струевой, контрастный</t>
  </si>
  <si>
    <t>Парафиновые, озокеритовые аппликации</t>
  </si>
  <si>
    <t>"МАССАЖ"</t>
  </si>
  <si>
    <t>Массаж головы (лобно-височной и затылочно-теменной области)</t>
  </si>
  <si>
    <t>Массаж лица (лобной, окологлазничной, верхне- и нижнечелюстной области)</t>
  </si>
  <si>
    <t>Массаж шеи</t>
  </si>
  <si>
    <t>Массаж воротниковой зоны (задней поверхности шеи, спина до 4-го грудного позвонка, передней поверхности грудной клетки до 2-го ребра)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</si>
  <si>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</si>
  <si>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</si>
  <si>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</si>
  <si>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предплечья, области локтевого сустава и нижней трети плеча)</t>
  </si>
  <si>
    <t>Массаж лучезапястного сустава (проксимального отдела кисти,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</si>
  <si>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</si>
  <si>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клетки от передних границ надплечий  до реберных дуг и области спины от 7-го до 1-го поясничного позвонка)</t>
  </si>
  <si>
    <t>Массаж спины (от 7-го шейного до 1-го поясничного позвонка и от левой до правой средней аксиллярной линии)</t>
  </si>
  <si>
    <t>Массаж мышц передней брюшной стенки</t>
  </si>
  <si>
    <t>Массаж пояснично-крестцовой области (от 1-го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</si>
  <si>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</si>
  <si>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7-го шейного позвонка до крестца и от левой до правой средней аксиллярной линии)</t>
  </si>
  <si>
    <t>Массаж шейно- 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</si>
  <si>
    <t>Сегментарный массаж шейно-грудного отдела позвоночника</t>
  </si>
  <si>
    <t>Массаж области позвоночника (области задней поверхности шеи, спины и пояснично-крестцовой области от левой до правой задней аксиллярной линии)</t>
  </si>
  <si>
    <t>Массаж нижней конечности</t>
  </si>
  <si>
    <t>Массаж нижней конечности и поясницы (области стопы, голени, бедра, ягодичной и пояснично-крестцовой области)</t>
  </si>
  <si>
    <t>Массаж тазобедренного сустава (верхней трети бедра, области тазобедренного сустава и ягодичной области одноименной стороны)</t>
  </si>
  <si>
    <t>Массаж коленного сустава (верхней трети голени, области коленного сустава и нижней трети бедра)</t>
  </si>
  <si>
    <t>Массаж голеностопного сустава (проксимального отдела стопы, области голеностопного сустава и нижней трети голени)</t>
  </si>
  <si>
    <t>Массаж стопы, голени</t>
  </si>
  <si>
    <t>Подготовка к проведению процедуры массажа</t>
  </si>
  <si>
    <t>Единица измерения</t>
  </si>
  <si>
    <t>Тариф, руб.</t>
  </si>
  <si>
    <t>Стоимость медицинских услуг, руб.</t>
  </si>
  <si>
    <t>консультация</t>
  </si>
  <si>
    <t>осмотр</t>
  </si>
  <si>
    <t>манипуляция</t>
  </si>
  <si>
    <t>операция</t>
  </si>
  <si>
    <t>Врачом-онкологом</t>
  </si>
  <si>
    <t>исследование</t>
  </si>
  <si>
    <t>процедура</t>
  </si>
  <si>
    <t>Первичный прием врача-акушера-гинеколога</t>
  </si>
  <si>
    <t>прием</t>
  </si>
  <si>
    <t>Повторный прием врача-акушера-гинеколога</t>
  </si>
  <si>
    <t>Колькоскопия расширенная с цитологией и биопсией шейки матки</t>
  </si>
  <si>
    <t>Колькоскопия расширенная с цитологией</t>
  </si>
  <si>
    <t>Колькоскопия расширенная с цитологией, биопсией шейки матки и соскобом из цервикального канала</t>
  </si>
  <si>
    <t>Повторный прием врача-оториноларинголога</t>
  </si>
  <si>
    <t>Первичный прием врача-оториноларинголога</t>
  </si>
  <si>
    <t>"ЛЕЧЕБНАЯ ФИЗКУЛЬТУРА"</t>
  </si>
  <si>
    <t>Лечебная физкультура для терапевтических больных в период выздоровления или хроническом течении заболеваеия при индивидуальном метоле занятия</t>
  </si>
  <si>
    <t>при малогрупповом методе (до 5 человек)</t>
  </si>
  <si>
    <t>процедура на 1 человека</t>
  </si>
  <si>
    <t>при групповом методе (от 6 до 15 человек)</t>
  </si>
  <si>
    <t>Лечебная физкультура для терапевтических больных после хирургических операций при индивидуальном методе занятий</t>
  </si>
  <si>
    <t>Лечебная физкультура для травматологических больных в период иммобилизации при индивидуальном методе занятий</t>
  </si>
  <si>
    <t>Лечебная физкультура для травматологических больных после иммобилизации при индивидуальном методе занятий</t>
  </si>
  <si>
    <t>Лечебная физкультура для травматологических больных после иммобилизации при малогруппоом методе занятий (до 5 человек) методе занятий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</si>
  <si>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</si>
  <si>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 (до 5 человек)</t>
  </si>
  <si>
    <t>Лечебная физкультура для неврологических больных при индивидуальном методе занятий</t>
  </si>
  <si>
    <t>Лечебная физкультура для неврологических больных при малогрупповом методе занятий (до 5 человек)</t>
  </si>
  <si>
    <t>Лечебная физкультура для беременных при индивидуальном методе занятий</t>
  </si>
  <si>
    <t>Лечебная физкультура для беременных при малогрупповом  методе занятий (до 5 человек)</t>
  </si>
  <si>
    <t>Лечебная физкультура при проведении корригирующей гимнастики с детьми школьного возраста при индивидуальном методе занятий</t>
  </si>
  <si>
    <t>Лечебная физкультура при проведении корригирующей гимнастики со взрослыми при индивидуальном методе занятий</t>
  </si>
  <si>
    <t>Гимнастика, направленная на коррекцию фигуры при индивидуальном методе занятий</t>
  </si>
  <si>
    <t>Восстановление навыков сасообслуживания индивидуальные занятия</t>
  </si>
  <si>
    <t>"МАНИПУЛЯЦИИ ОБЩЕГО НАЗНАЧЕНИЯ"</t>
  </si>
  <si>
    <t>Внутримышечная инъекция (шприц 5.0)</t>
  </si>
  <si>
    <t>Внутривенное капельное введение раствора лекарственного средства (шприц 10.0)</t>
  </si>
  <si>
    <t>Подкожная инъекция</t>
  </si>
  <si>
    <t>Внутривенное струйное введение лекарственных средств (шприц 5.0)</t>
  </si>
  <si>
    <t>Внутривенное струйное введение лекарственных средств (шприц 10.0)</t>
  </si>
  <si>
    <t>Измерение артериального давления</t>
  </si>
  <si>
    <t>"ХИРУРГИЧЕСКИЕ МАНИПУЛЯЦИИ"</t>
  </si>
  <si>
    <t>Повторный прием врача-хирурга</t>
  </si>
  <si>
    <t>Первичный прием врача-хирурга</t>
  </si>
  <si>
    <t>Перевязка</t>
  </si>
  <si>
    <t>Внутрисуставная блокада</t>
  </si>
  <si>
    <t>Лечебно-диагностическая пункция</t>
  </si>
  <si>
    <t>Лечебно-диагностическая пункция с забором материала</t>
  </si>
  <si>
    <t>Вскрытие и дренирование фурункулоа или карбункула или гидраденита</t>
  </si>
  <si>
    <t>Рдикальное иссечение и дренирование флегмон и абсцессов</t>
  </si>
  <si>
    <t>Вскрытие и дренирование флегмон или абсцессов мягких тканей кисти</t>
  </si>
  <si>
    <t>Всрытие кожного или подкожного панариция</t>
  </si>
  <si>
    <t>Вскрытие и дренирование костного или суставного или сухожильного панариция</t>
  </si>
  <si>
    <t>Удаление ногтя</t>
  </si>
  <si>
    <t>для граждан Республики Беларусь</t>
  </si>
  <si>
    <t xml:space="preserve">Эхокардиография (М+Врежим+доплер+цветное картирование) </t>
  </si>
  <si>
    <t>Соскоб на энтеробиоз</t>
  </si>
  <si>
    <t>Электоролечение</t>
  </si>
  <si>
    <t>Светолечение</t>
  </si>
  <si>
    <t>Воздействие факторами механической природы</t>
  </si>
  <si>
    <t>Гидротерапия</t>
  </si>
  <si>
    <t>Термолечение</t>
  </si>
  <si>
    <t>Наименование платных медицинских услуг</t>
  </si>
  <si>
    <t>Манипуляции</t>
  </si>
  <si>
    <t>Общая хирургия</t>
  </si>
  <si>
    <t>Первичный прием врача-офтальмолога</t>
  </si>
  <si>
    <t>Электролечение</t>
  </si>
  <si>
    <t>Функциональные исследования</t>
  </si>
  <si>
    <t>Гинекологические манипуляции и процедуры</t>
  </si>
  <si>
    <t>Надвенное лазерное облучение, магнитолазерное облучение</t>
  </si>
  <si>
    <t>Экономист</t>
  </si>
  <si>
    <t>-</t>
  </si>
  <si>
    <t>Осмотры специалистами</t>
  </si>
  <si>
    <t>Осмотры спецалистами</t>
  </si>
  <si>
    <t>"ИММУНОПРФИЛАКТИКА"</t>
  </si>
  <si>
    <t>Электрокардиографическое исследование с дозированной физической нагрузкой (велоэргометрия)</t>
  </si>
  <si>
    <t>Криотерапия местная</t>
  </si>
  <si>
    <t>для иностранных граждан с видом на жительство в Республике Беларусь (резидентов)</t>
  </si>
  <si>
    <t>"ИММУНОПРОФИЛАКТИКА"</t>
  </si>
  <si>
    <t>Радикальное иссечение и дренирование флегмон и абсцессов</t>
  </si>
  <si>
    <t>Электрокоагуляция доброкачественных образований кожи (папиллом, рубцов) до 0,5 см по желанию граждан</t>
  </si>
  <si>
    <t>Изготовление гистологических стеклопрепаратов и морфологическое исследование операционного и биопсийного материала (1 исследование - 1 стеклопрепарат)</t>
  </si>
  <si>
    <t>ИТОГО</t>
  </si>
  <si>
    <t>Гинекологические операции</t>
  </si>
  <si>
    <t>"КОНСУЛЬТАЦИИ ВРАЧЕЙ-СПЕЦИАЛИСТОВ, В ТОМ ЧИСЛЕ СОТРУДНИКОВ КАФЕДР"</t>
  </si>
  <si>
    <t>Медикаментозный аборт (врач второй квалификационной категории)</t>
  </si>
  <si>
    <t>Медикаментозный аборт (врач первой квалификационной категории)</t>
  </si>
  <si>
    <t>Ультразвуковое исследование органов брюшной полости</t>
  </si>
  <si>
    <t>Ультразвуковое исследование органов мочеполовой системы</t>
  </si>
  <si>
    <t>Ультразвуковое исследование других органов</t>
  </si>
  <si>
    <t>Специальные ультразвуковые исследования</t>
  </si>
  <si>
    <t>Забор крови на лабораторные исследования</t>
  </si>
  <si>
    <t>Анализ крови</t>
  </si>
  <si>
    <t>Анализ мочи</t>
  </si>
  <si>
    <t>Анализ кала</t>
  </si>
  <si>
    <t>Общий анализ мочи с обнаружением билирубина экспресс-тестом</t>
  </si>
  <si>
    <t>Электрокардиографические исследования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</si>
  <si>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</t>
  </si>
  <si>
    <t>Исследование функции внешнего дыхания (на автоматизированном оборудовании)</t>
  </si>
  <si>
    <t>Динамическое исследование артериального давления при непрерывной суточной регистрации
(суточное мониторирование артериального давления - СМАД)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</si>
  <si>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- стандартное</t>
  </si>
  <si>
    <t>"ОБЩАЯ ХИРУРГИЯ"</t>
  </si>
  <si>
    <t>УЧРЕЖДЕНИЕ "ГОМЕЛЬСКИЙ ОБЛАСТНОЙ КЛИНИЧЕСКИЙ ОНКОЛОГИЧЕСКИЙ ДИСПАНСЕР"</t>
  </si>
  <si>
    <t>ГУЗ "Гомельская городская</t>
  </si>
  <si>
    <t>имени С.В.Голуховой"</t>
  </si>
  <si>
    <t>Главный врач</t>
  </si>
  <si>
    <t>клиническая поликлиника № 5</t>
  </si>
  <si>
    <t>_______________В.А.Шаройко</t>
  </si>
  <si>
    <t>на платные медицинские услуги, оказываемые государственным учреждением здравоохранения</t>
  </si>
  <si>
    <t xml:space="preserve"> на платные медицинские услуги, оказываемые государственным учреждением здравоохранения</t>
  </si>
  <si>
    <t>"Гомельская городская клиническая поликлиника №5 имени С.В.Голуховой"</t>
  </si>
  <si>
    <t>платные медицинские услуги, оказываемые государственным учреждением здравоохранения</t>
  </si>
  <si>
    <t>"Гомельская  городская клиническая поликлиника №5 имени С.В.Голуховой"</t>
  </si>
  <si>
    <t>ПРОВЕДЕНИЕ ВСЕХ ВИДОВ ПРОФИЛАКТИЧЕСКИХ ОСМОТРОВ И</t>
  </si>
  <si>
    <t>МЕДИЦИНСКОГО ОСВИДЕТЕЛЬСТВОВАНИЯ ГРАЖДАН</t>
  </si>
  <si>
    <t>на цветных ультразвуковых аппаратах ( с количеством цифровых каналов более 512)</t>
  </si>
  <si>
    <t>"УЛЬТРАЗВУКОВАЯ ДИАГНОСТИКА"</t>
  </si>
  <si>
    <t>(пребывающих) в Республике Беларусь (нерезидентов)</t>
  </si>
  <si>
    <t xml:space="preserve"> для иностранных граждан временно проживающих </t>
  </si>
  <si>
    <t>Повторный прием врача-офтальмолога</t>
  </si>
  <si>
    <t>"ПРОВЕДЕНИЕ ВСЕХ ВИДОВ ПРОФИЛАКТИЧЕСКИХ ОСМОТРОВ И</t>
  </si>
  <si>
    <t>МЕДИЦИНСКОГО ОСВИДЕТЕЛЬСТВОВАНИЯ ГРАЖДАН"</t>
  </si>
  <si>
    <t>Механический массаж на массажном кресле</t>
  </si>
  <si>
    <t>Забор крови из вены для всех видов исследования (ОАК, биохимический анализ крови, ИФА)</t>
  </si>
  <si>
    <t>Анализ крови "Тройка"</t>
  </si>
  <si>
    <t>Проведение процедуры вакцинации</t>
  </si>
  <si>
    <t>Прейскурант от 01.02.2025</t>
  </si>
  <si>
    <t>Консультация врача-специалиста второй квалификационной категории</t>
  </si>
  <si>
    <t>Консультация врача-специалиста первой квалификационной категории</t>
  </si>
  <si>
    <t>Консультация врача-специалиста высшей квалификационной категории</t>
  </si>
  <si>
    <t>"РЕФЛЕКСОТЕРАПИЯ"</t>
  </si>
  <si>
    <t>Классическое иглоукалывание (акупунктура)</t>
  </si>
  <si>
    <t>Игла акупунктурная 0,3*30</t>
  </si>
  <si>
    <t>шт</t>
  </si>
  <si>
    <t>Игла акупунктурная 0,3*50</t>
  </si>
  <si>
    <t>Игла акупунктурная 0,3*70</t>
  </si>
  <si>
    <t>Первичная консультация врача-рефлексотерапевта</t>
  </si>
  <si>
    <t>Повторная консультация врача-рефлексотерапевта</t>
  </si>
  <si>
    <t>Консультация</t>
  </si>
  <si>
    <t>Методы рефлексотерапии</t>
  </si>
  <si>
    <t>Е.Л.Середа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</si>
</sst>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_р_.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187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2" borderId="0" xfId="0" applyFont="1" applyFill="1" applyBorder="1"/>
    <xf numFmtId="165" fontId="6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2" borderId="0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3" borderId="0" xfId="0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3" borderId="1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wrapText="1"/>
    </xf>
    <xf numFmtId="2" fontId="6" fillId="0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7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0" borderId="0" xfId="0" applyFont="1" applyBorder="1"/>
    <xf numFmtId="0" fontId="12" fillId="2" borderId="0" xfId="0" applyFont="1" applyFill="1" applyBorder="1"/>
    <xf numFmtId="0" fontId="12" fillId="3" borderId="0" xfId="0" applyFont="1" applyFill="1" applyBorder="1"/>
    <xf numFmtId="0" fontId="12" fillId="0" borderId="0" xfId="0" applyFont="1" applyBorder="1"/>
    <xf numFmtId="0" fontId="12" fillId="2" borderId="1" xfId="0" applyFont="1" applyFill="1" applyBorder="1"/>
    <xf numFmtId="0" fontId="12" fillId="3" borderId="1" xfId="0" applyFont="1" applyFill="1" applyBorder="1"/>
    <xf numFmtId="0" fontId="12" fillId="0" borderId="1" xfId="0" applyFont="1" applyBorder="1"/>
    <xf numFmtId="0" fontId="15" fillId="0" borderId="0" xfId="0" applyFont="1" applyFill="1" applyBorder="1"/>
    <xf numFmtId="0" fontId="15" fillId="2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12" fillId="2" borderId="0" xfId="0" applyNumberFormat="1" applyFont="1" applyFill="1" applyBorder="1"/>
    <xf numFmtId="165" fontId="15" fillId="2" borderId="0" xfId="0" applyNumberFormat="1" applyFont="1" applyFill="1" applyBorder="1"/>
    <xf numFmtId="4" fontId="12" fillId="0" borderId="0" xfId="0" applyNumberFormat="1" applyFont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_Лист1" xfId="1"/>
    <cellStyle name="Обычный_Лист1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45"/>
  <sheetViews>
    <sheetView view="pageBreakPreview" zoomScale="80" zoomScaleNormal="100" zoomScaleSheetLayoutView="80" workbookViewId="0">
      <selection activeCell="B194" sqref="B194"/>
    </sheetView>
  </sheetViews>
  <sheetFormatPr defaultRowHeight="15"/>
  <cols>
    <col min="1" max="1" width="4.7109375" style="98" customWidth="1"/>
    <col min="2" max="2" width="62.28515625" style="98" customWidth="1"/>
    <col min="3" max="3" width="16.140625" style="125" customWidth="1"/>
    <col min="4" max="4" width="11.85546875" style="126" customWidth="1"/>
    <col min="5" max="5" width="13.85546875" style="126" customWidth="1"/>
    <col min="6" max="6" width="14.5703125" style="126" customWidth="1"/>
    <col min="7" max="7" width="9.140625" style="98"/>
    <col min="8" max="8" width="9.85546875" style="98" bestFit="1" customWidth="1"/>
    <col min="9" max="9" width="12" style="98" customWidth="1"/>
    <col min="10" max="56" width="9.140625" style="98"/>
    <col min="57" max="57" width="9.140625" style="99"/>
    <col min="58" max="16384" width="9.140625" style="112"/>
  </cols>
  <sheetData>
    <row r="1" spans="1:64" s="99" customFormat="1" ht="19.5">
      <c r="A1" s="4"/>
      <c r="B1" s="5"/>
      <c r="C1" s="21"/>
      <c r="D1" s="145" t="s">
        <v>0</v>
      </c>
      <c r="E1" s="145"/>
      <c r="F1" s="14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64" s="99" customFormat="1" ht="19.5">
      <c r="A2" s="4"/>
      <c r="B2" s="5"/>
      <c r="C2" s="21"/>
      <c r="D2" s="146" t="s">
        <v>267</v>
      </c>
      <c r="E2" s="146"/>
      <c r="F2" s="146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64" s="99" customFormat="1" ht="19.5">
      <c r="A3" s="4"/>
      <c r="B3" s="5"/>
      <c r="C3" s="21"/>
      <c r="D3" s="119" t="s">
        <v>265</v>
      </c>
      <c r="E3" s="119"/>
      <c r="F3" s="119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s="99" customFormat="1" ht="19.5">
      <c r="A4" s="4"/>
      <c r="B4" s="5"/>
      <c r="C4" s="21"/>
      <c r="D4" s="119" t="s">
        <v>268</v>
      </c>
      <c r="E4" s="120"/>
      <c r="F4" s="120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 s="99" customFormat="1" ht="19.5">
      <c r="A5" s="4"/>
      <c r="B5" s="5"/>
      <c r="C5" s="21"/>
      <c r="D5" s="119" t="s">
        <v>266</v>
      </c>
      <c r="E5" s="120"/>
      <c r="F5" s="120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64" s="99" customFormat="1" ht="19.5">
      <c r="A6" s="4"/>
      <c r="B6" s="5"/>
      <c r="C6" s="21"/>
      <c r="D6" s="146" t="s">
        <v>269</v>
      </c>
      <c r="E6" s="146"/>
      <c r="F6" s="146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</row>
    <row r="7" spans="1:64" s="99" customFormat="1" ht="20.25">
      <c r="A7" s="151" t="s">
        <v>288</v>
      </c>
      <c r="B7" s="151"/>
      <c r="C7" s="151"/>
      <c r="D7" s="151"/>
      <c r="E7" s="151"/>
      <c r="F7" s="151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</row>
    <row r="8" spans="1:64" s="98" customFormat="1" ht="20.25">
      <c r="A8" s="147" t="s">
        <v>270</v>
      </c>
      <c r="B8" s="147"/>
      <c r="C8" s="147"/>
      <c r="D8" s="147"/>
      <c r="E8" s="147"/>
      <c r="F8" s="147"/>
    </row>
    <row r="9" spans="1:64" s="98" customFormat="1" ht="20.25">
      <c r="A9" s="147" t="s">
        <v>274</v>
      </c>
      <c r="B9" s="147"/>
      <c r="C9" s="147"/>
      <c r="D9" s="147"/>
      <c r="E9" s="147"/>
      <c r="F9" s="147"/>
    </row>
    <row r="10" spans="1:64" s="98" customFormat="1" ht="20.25">
      <c r="A10" s="138" t="s">
        <v>216</v>
      </c>
      <c r="B10" s="138"/>
      <c r="C10" s="138"/>
      <c r="D10" s="138"/>
      <c r="E10" s="138"/>
      <c r="F10" s="138"/>
    </row>
    <row r="11" spans="1:64" s="100" customFormat="1" ht="63">
      <c r="A11" s="22" t="s">
        <v>1</v>
      </c>
      <c r="B11" s="22" t="s">
        <v>224</v>
      </c>
      <c r="C11" s="22" t="s">
        <v>159</v>
      </c>
      <c r="D11" s="12" t="s">
        <v>160</v>
      </c>
      <c r="E11" s="12" t="s">
        <v>2</v>
      </c>
      <c r="F11" s="12" t="s">
        <v>161</v>
      </c>
    </row>
    <row r="12" spans="1:64" s="100" customFormat="1" ht="15.75">
      <c r="A12" s="139" t="s">
        <v>246</v>
      </c>
      <c r="B12" s="140"/>
      <c r="C12" s="140"/>
      <c r="D12" s="140"/>
      <c r="E12" s="140"/>
      <c r="F12" s="141"/>
    </row>
    <row r="13" spans="1:64" s="101" customFormat="1" ht="31.5">
      <c r="A13" s="22">
        <v>1</v>
      </c>
      <c r="B13" s="10" t="s">
        <v>289</v>
      </c>
      <c r="C13" s="53" t="s">
        <v>162</v>
      </c>
      <c r="D13" s="12">
        <v>12.94</v>
      </c>
      <c r="E13" s="12" t="s">
        <v>233</v>
      </c>
      <c r="F13" s="12">
        <f>D13</f>
        <v>12.94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</row>
    <row r="14" spans="1:64" s="101" customFormat="1" ht="31.5">
      <c r="A14" s="22">
        <f t="shared" ref="A14:A15" si="0">A13+1</f>
        <v>2</v>
      </c>
      <c r="B14" s="10" t="s">
        <v>290</v>
      </c>
      <c r="C14" s="53" t="s">
        <v>162</v>
      </c>
      <c r="D14" s="12">
        <v>13.36</v>
      </c>
      <c r="E14" s="12" t="s">
        <v>233</v>
      </c>
      <c r="F14" s="12">
        <f>D14</f>
        <v>13.36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</row>
    <row r="15" spans="1:64" s="101" customFormat="1" ht="31.5">
      <c r="A15" s="22">
        <f t="shared" si="0"/>
        <v>3</v>
      </c>
      <c r="B15" s="10" t="s">
        <v>291</v>
      </c>
      <c r="C15" s="53" t="s">
        <v>162</v>
      </c>
      <c r="D15" s="22">
        <v>14.01</v>
      </c>
      <c r="E15" s="12" t="s">
        <v>233</v>
      </c>
      <c r="F15" s="12">
        <f>D15</f>
        <v>14.01</v>
      </c>
      <c r="G15" s="100"/>
      <c r="H15" s="122">
        <f>D13+D14+D15</f>
        <v>40.309999999999995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64" s="101" customFormat="1" ht="15.75">
      <c r="A16" s="148" t="s">
        <v>282</v>
      </c>
      <c r="B16" s="149"/>
      <c r="C16" s="149"/>
      <c r="D16" s="149"/>
      <c r="E16" s="149"/>
      <c r="F16" s="15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</row>
    <row r="17" spans="1:64" s="101" customFormat="1" ht="15.75">
      <c r="A17" s="142" t="s">
        <v>283</v>
      </c>
      <c r="B17" s="143"/>
      <c r="C17" s="143"/>
      <c r="D17" s="143"/>
      <c r="E17" s="143"/>
      <c r="F17" s="144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</row>
    <row r="18" spans="1:64" s="104" customFormat="1" ht="15.75">
      <c r="A18" s="118"/>
      <c r="B18" s="117" t="s">
        <v>234</v>
      </c>
      <c r="C18" s="118"/>
      <c r="D18" s="55"/>
      <c r="E18" s="55"/>
      <c r="F18" s="55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</row>
    <row r="19" spans="1:64" s="102" customFormat="1" ht="15.75">
      <c r="A19" s="58">
        <f>A15+1</f>
        <v>4</v>
      </c>
      <c r="B19" s="59" t="s">
        <v>3</v>
      </c>
      <c r="C19" s="58" t="s">
        <v>163</v>
      </c>
      <c r="D19" s="60">
        <v>2.4700000000000002</v>
      </c>
      <c r="E19" s="12" t="s">
        <v>233</v>
      </c>
      <c r="F19" s="60">
        <f>D19</f>
        <v>2.4700000000000002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</row>
    <row r="20" spans="1:64" s="102" customFormat="1" ht="15.75">
      <c r="A20" s="22">
        <f>A19+1</f>
        <v>5</v>
      </c>
      <c r="B20" s="11" t="s">
        <v>4</v>
      </c>
      <c r="C20" s="22" t="s">
        <v>163</v>
      </c>
      <c r="D20" s="12">
        <v>2.4700000000000002</v>
      </c>
      <c r="E20" s="12" t="s">
        <v>233</v>
      </c>
      <c r="F20" s="12">
        <f>D20</f>
        <v>2.4700000000000002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</row>
    <row r="21" spans="1:64" s="102" customFormat="1" ht="15.75">
      <c r="A21" s="22">
        <f t="shared" ref="A21:A28" si="1">A20+1</f>
        <v>6</v>
      </c>
      <c r="B21" s="11" t="s">
        <v>5</v>
      </c>
      <c r="C21" s="22" t="s">
        <v>163</v>
      </c>
      <c r="D21" s="12">
        <v>2.68</v>
      </c>
      <c r="E21" s="12" t="s">
        <v>233</v>
      </c>
      <c r="F21" s="12">
        <f>D21</f>
        <v>2.68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</row>
    <row r="22" spans="1:64" s="102" customFormat="1" ht="15.75">
      <c r="A22" s="22">
        <f t="shared" si="1"/>
        <v>7</v>
      </c>
      <c r="B22" s="11" t="s">
        <v>6</v>
      </c>
      <c r="C22" s="22" t="s">
        <v>163</v>
      </c>
      <c r="D22" s="12">
        <v>2.44</v>
      </c>
      <c r="E22" s="12" t="s">
        <v>233</v>
      </c>
      <c r="F22" s="12">
        <f>D22</f>
        <v>2.44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</row>
    <row r="23" spans="1:64" s="102" customFormat="1" ht="15.75">
      <c r="A23" s="22">
        <f t="shared" si="1"/>
        <v>8</v>
      </c>
      <c r="B23" s="11" t="s">
        <v>7</v>
      </c>
      <c r="C23" s="22" t="s">
        <v>163</v>
      </c>
      <c r="D23" s="12">
        <v>2.2400000000000002</v>
      </c>
      <c r="E23" s="12" t="s">
        <v>233</v>
      </c>
      <c r="F23" s="12">
        <f>D23</f>
        <v>2.2400000000000002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</row>
    <row r="24" spans="1:64" s="102" customFormat="1" ht="15.75">
      <c r="A24" s="22">
        <f t="shared" si="1"/>
        <v>9</v>
      </c>
      <c r="B24" s="11" t="s">
        <v>8</v>
      </c>
      <c r="C24" s="22" t="s">
        <v>163</v>
      </c>
      <c r="D24" s="12">
        <v>4.07</v>
      </c>
      <c r="E24" s="12">
        <v>1.52</v>
      </c>
      <c r="F24" s="12">
        <f>D24+E24</f>
        <v>5.59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</row>
    <row r="25" spans="1:64" s="102" customFormat="1" ht="15.75">
      <c r="A25" s="22">
        <f t="shared" si="1"/>
        <v>10</v>
      </c>
      <c r="B25" s="11" t="s">
        <v>9</v>
      </c>
      <c r="C25" s="22" t="s">
        <v>163</v>
      </c>
      <c r="D25" s="12">
        <v>3.56</v>
      </c>
      <c r="E25" s="12">
        <v>0.01</v>
      </c>
      <c r="F25" s="12">
        <f>D25+E25</f>
        <v>3.57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</row>
    <row r="26" spans="1:64" s="102" customFormat="1" ht="15.75">
      <c r="A26" s="22">
        <f t="shared" si="1"/>
        <v>11</v>
      </c>
      <c r="B26" s="11" t="s">
        <v>166</v>
      </c>
      <c r="C26" s="22" t="s">
        <v>163</v>
      </c>
      <c r="D26" s="12">
        <v>3.31</v>
      </c>
      <c r="E26" s="12" t="s">
        <v>233</v>
      </c>
      <c r="F26" s="12">
        <f>D26</f>
        <v>3.31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</row>
    <row r="27" spans="1:64" s="102" customFormat="1" ht="31.5">
      <c r="A27" s="22">
        <f t="shared" si="1"/>
        <v>12</v>
      </c>
      <c r="B27" s="11" t="s">
        <v>10</v>
      </c>
      <c r="C27" s="22" t="s">
        <v>163</v>
      </c>
      <c r="D27" s="12">
        <v>3.54</v>
      </c>
      <c r="E27" s="12" t="s">
        <v>233</v>
      </c>
      <c r="F27" s="12">
        <f>D27</f>
        <v>3.54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</row>
    <row r="28" spans="1:64" s="102" customFormat="1" ht="15.75" customHeight="1">
      <c r="A28" s="22">
        <f t="shared" si="1"/>
        <v>13</v>
      </c>
      <c r="B28" s="11" t="s">
        <v>11</v>
      </c>
      <c r="C28" s="22" t="s">
        <v>163</v>
      </c>
      <c r="D28" s="12">
        <v>0.94</v>
      </c>
      <c r="E28" s="12" t="s">
        <v>233</v>
      </c>
      <c r="F28" s="12">
        <f>D28</f>
        <v>0.94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</row>
    <row r="29" spans="1:64" s="102" customFormat="1" ht="15.75">
      <c r="A29" s="22"/>
      <c r="B29" s="24" t="s">
        <v>229</v>
      </c>
      <c r="C29" s="22"/>
      <c r="D29" s="12"/>
      <c r="E29" s="61"/>
      <c r="F29" s="12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</row>
    <row r="30" spans="1:64" s="102" customFormat="1" ht="15.75">
      <c r="A30" s="22">
        <f>A28+1</f>
        <v>14</v>
      </c>
      <c r="B30" s="11" t="s">
        <v>12</v>
      </c>
      <c r="C30" s="22" t="s">
        <v>163</v>
      </c>
      <c r="D30" s="12">
        <v>8.7200000000000006</v>
      </c>
      <c r="E30" s="12">
        <v>0.05</v>
      </c>
      <c r="F30" s="12">
        <f>E30+D30</f>
        <v>8.7700000000000014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</row>
    <row r="31" spans="1:64" s="102" customFormat="1" ht="15.75">
      <c r="A31" s="22">
        <f>A30+1</f>
        <v>15</v>
      </c>
      <c r="B31" s="11" t="s">
        <v>13</v>
      </c>
      <c r="C31" s="22" t="s">
        <v>163</v>
      </c>
      <c r="D31" s="12">
        <v>3.01</v>
      </c>
      <c r="E31" s="12" t="s">
        <v>233</v>
      </c>
      <c r="F31" s="12">
        <f>D31</f>
        <v>3.01</v>
      </c>
      <c r="G31" s="100"/>
      <c r="H31" s="122">
        <f>SUM(D19:D31)</f>
        <v>39.449999999999996</v>
      </c>
      <c r="I31" s="122">
        <f>SUM(E19:E31)</f>
        <v>1.58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</row>
    <row r="32" spans="1:64" s="101" customFormat="1" ht="15.75">
      <c r="A32" s="137" t="s">
        <v>14</v>
      </c>
      <c r="B32" s="137"/>
      <c r="C32" s="137"/>
      <c r="D32" s="137"/>
      <c r="E32" s="137"/>
      <c r="F32" s="137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</row>
    <row r="33" spans="1:56" s="101" customFormat="1" ht="15.75">
      <c r="A33" s="118"/>
      <c r="B33" s="24" t="s">
        <v>230</v>
      </c>
      <c r="C33" s="118"/>
      <c r="D33" s="55"/>
      <c r="E33" s="55"/>
      <c r="F33" s="55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</row>
    <row r="34" spans="1:56" s="102" customFormat="1" ht="15.75">
      <c r="A34" s="22">
        <f>A31+1</f>
        <v>16</v>
      </c>
      <c r="B34" s="10" t="s">
        <v>15</v>
      </c>
      <c r="C34" s="22" t="s">
        <v>164</v>
      </c>
      <c r="D34" s="12">
        <v>0.96</v>
      </c>
      <c r="E34" s="12">
        <v>1.45</v>
      </c>
      <c r="F34" s="12">
        <f>D34+E34</f>
        <v>2.41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</row>
    <row r="35" spans="1:56" s="100" customFormat="1" ht="15.75">
      <c r="A35" s="22"/>
      <c r="B35" s="24" t="s">
        <v>245</v>
      </c>
      <c r="C35" s="22"/>
      <c r="D35" s="12"/>
      <c r="E35" s="12"/>
      <c r="F35" s="12"/>
    </row>
    <row r="36" spans="1:56" s="102" customFormat="1" ht="15.75">
      <c r="A36" s="22">
        <f>A34+1</f>
        <v>17</v>
      </c>
      <c r="B36" s="14" t="s">
        <v>17</v>
      </c>
      <c r="C36" s="23" t="s">
        <v>165</v>
      </c>
      <c r="D36" s="12">
        <v>6.36</v>
      </c>
      <c r="E36" s="12">
        <v>2.33</v>
      </c>
      <c r="F36" s="12">
        <f>D36+E36</f>
        <v>8.6900000000000013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</row>
    <row r="37" spans="1:56" s="102" customFormat="1" ht="15.75">
      <c r="A37" s="22">
        <f>A36+1</f>
        <v>18</v>
      </c>
      <c r="B37" s="14" t="s">
        <v>18</v>
      </c>
      <c r="C37" s="23" t="s">
        <v>165</v>
      </c>
      <c r="D37" s="12">
        <v>6.36</v>
      </c>
      <c r="E37" s="12">
        <v>1.21</v>
      </c>
      <c r="F37" s="12">
        <f>D37+E37</f>
        <v>7.57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</row>
    <row r="38" spans="1:56" s="100" customFormat="1" ht="31.5">
      <c r="A38" s="22">
        <f>A37+1</f>
        <v>19</v>
      </c>
      <c r="B38" s="11" t="s">
        <v>247</v>
      </c>
      <c r="C38" s="23" t="s">
        <v>165</v>
      </c>
      <c r="D38" s="61">
        <v>12.94</v>
      </c>
      <c r="E38" s="61">
        <v>39.74</v>
      </c>
      <c r="F38" s="61">
        <f>D38+E38</f>
        <v>52.68</v>
      </c>
    </row>
    <row r="39" spans="1:56" s="100" customFormat="1" ht="31.5">
      <c r="A39" s="22">
        <f>A38+1</f>
        <v>20</v>
      </c>
      <c r="B39" s="11" t="s">
        <v>248</v>
      </c>
      <c r="C39" s="23" t="s">
        <v>165</v>
      </c>
      <c r="D39" s="61">
        <v>13.36</v>
      </c>
      <c r="E39" s="61">
        <v>39.74</v>
      </c>
      <c r="F39" s="61">
        <f>D39+E39</f>
        <v>53.1</v>
      </c>
    </row>
    <row r="40" spans="1:56" s="100" customFormat="1" ht="31.5">
      <c r="A40" s="22">
        <f>A39+1</f>
        <v>21</v>
      </c>
      <c r="B40" s="11" t="s">
        <v>16</v>
      </c>
      <c r="C40" s="23" t="s">
        <v>165</v>
      </c>
      <c r="D40" s="61">
        <v>14.01</v>
      </c>
      <c r="E40" s="61">
        <v>39.74</v>
      </c>
      <c r="F40" s="61">
        <f>D40+E40</f>
        <v>53.75</v>
      </c>
      <c r="H40" s="122">
        <f>SUM(D34:D40)</f>
        <v>53.989999999999995</v>
      </c>
      <c r="I40" s="122">
        <f>SUM(E34:E40)</f>
        <v>124.21000000000001</v>
      </c>
    </row>
    <row r="41" spans="1:56" s="101" customFormat="1" ht="15.75">
      <c r="A41" s="154" t="s">
        <v>19</v>
      </c>
      <c r="B41" s="154"/>
      <c r="C41" s="154"/>
      <c r="D41" s="154"/>
      <c r="E41" s="154"/>
      <c r="F41" s="154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</row>
    <row r="42" spans="1:56" s="102" customFormat="1" ht="15.75">
      <c r="A42" s="22">
        <f>A40+1</f>
        <v>22</v>
      </c>
      <c r="B42" s="10" t="s">
        <v>20</v>
      </c>
      <c r="C42" s="22" t="s">
        <v>164</v>
      </c>
      <c r="D42" s="12">
        <v>7.62</v>
      </c>
      <c r="E42" s="12">
        <v>0.01</v>
      </c>
      <c r="F42" s="12">
        <f>D42+E42</f>
        <v>7.63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</row>
    <row r="43" spans="1:56" s="102" customFormat="1" ht="31.5">
      <c r="A43" s="22">
        <f>A42+1</f>
        <v>23</v>
      </c>
      <c r="B43" s="14" t="s">
        <v>22</v>
      </c>
      <c r="C43" s="22" t="s">
        <v>164</v>
      </c>
      <c r="D43" s="12">
        <v>3.85</v>
      </c>
      <c r="E43" s="12">
        <v>1.1299999999999999</v>
      </c>
      <c r="F43" s="12">
        <f>D43+E43</f>
        <v>4.9800000000000004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</row>
    <row r="44" spans="1:56" s="102" customFormat="1" ht="15.75">
      <c r="A44" s="22">
        <f>A43+1</f>
        <v>24</v>
      </c>
      <c r="B44" s="10" t="s">
        <v>21</v>
      </c>
      <c r="C44" s="22" t="s">
        <v>164</v>
      </c>
      <c r="D44" s="12">
        <v>5.69</v>
      </c>
      <c r="E44" s="12">
        <v>0.01</v>
      </c>
      <c r="F44" s="12">
        <f>D44+E44</f>
        <v>5.7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</row>
    <row r="45" spans="1:56" s="102" customFormat="1" ht="15.75">
      <c r="A45" s="22">
        <f>A44+1</f>
        <v>25</v>
      </c>
      <c r="B45" s="14" t="s">
        <v>23</v>
      </c>
      <c r="C45" s="22" t="s">
        <v>164</v>
      </c>
      <c r="D45" s="12">
        <v>7.62</v>
      </c>
      <c r="E45" s="12" t="s">
        <v>233</v>
      </c>
      <c r="F45" s="12">
        <f>D45</f>
        <v>7.62</v>
      </c>
      <c r="G45" s="100"/>
      <c r="H45" s="122">
        <f>SUM(D42:D45)</f>
        <v>24.78</v>
      </c>
      <c r="I45" s="122">
        <f>SUM(E42:E45)</f>
        <v>1.1499999999999999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</row>
    <row r="46" spans="1:56" s="101" customFormat="1" ht="15.75">
      <c r="A46" s="155" t="s">
        <v>24</v>
      </c>
      <c r="B46" s="155"/>
      <c r="C46" s="155"/>
      <c r="D46" s="155"/>
      <c r="E46" s="155"/>
      <c r="F46" s="155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</row>
    <row r="47" spans="1:56" s="102" customFormat="1" ht="15.75">
      <c r="A47" s="22">
        <f>A45+1</f>
        <v>26</v>
      </c>
      <c r="B47" s="10" t="s">
        <v>25</v>
      </c>
      <c r="C47" s="22" t="s">
        <v>164</v>
      </c>
      <c r="D47" s="12">
        <v>2.33</v>
      </c>
      <c r="E47" s="12">
        <v>0.14000000000000001</v>
      </c>
      <c r="F47" s="12">
        <f>D47+E47</f>
        <v>2.4700000000000002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</row>
    <row r="48" spans="1:56" s="102" customFormat="1" ht="15.75">
      <c r="A48" s="22">
        <f>A47+1</f>
        <v>27</v>
      </c>
      <c r="B48" s="10" t="s">
        <v>26</v>
      </c>
      <c r="C48" s="22" t="s">
        <v>164</v>
      </c>
      <c r="D48" s="12">
        <v>6.21</v>
      </c>
      <c r="E48" s="12">
        <v>1.81</v>
      </c>
      <c r="F48" s="12">
        <f>D48+E48</f>
        <v>8.02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</row>
    <row r="49" spans="1:57" s="105" customFormat="1" ht="16.5" customHeight="1">
      <c r="A49" s="22">
        <f>A48+1</f>
        <v>28</v>
      </c>
      <c r="B49" s="14" t="s">
        <v>27</v>
      </c>
      <c r="C49" s="22" t="s">
        <v>164</v>
      </c>
      <c r="D49" s="12">
        <v>3.09</v>
      </c>
      <c r="E49" s="12" t="s">
        <v>233</v>
      </c>
      <c r="F49" s="12">
        <f>D49</f>
        <v>3.09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2"/>
    </row>
    <row r="50" spans="1:57" s="105" customFormat="1" ht="15.75">
      <c r="A50" s="22">
        <f>A49+1</f>
        <v>29</v>
      </c>
      <c r="B50" s="14" t="s">
        <v>28</v>
      </c>
      <c r="C50" s="22" t="s">
        <v>164</v>
      </c>
      <c r="D50" s="12">
        <v>5.8</v>
      </c>
      <c r="E50" s="12">
        <v>1.26</v>
      </c>
      <c r="F50" s="12">
        <f>D50+E50</f>
        <v>7.06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2"/>
    </row>
    <row r="51" spans="1:57" s="105" customFormat="1" ht="15.75">
      <c r="A51" s="22">
        <f>A50+1</f>
        <v>30</v>
      </c>
      <c r="B51" s="14" t="s">
        <v>29</v>
      </c>
      <c r="C51" s="22" t="s">
        <v>164</v>
      </c>
      <c r="D51" s="12">
        <v>9.1300000000000008</v>
      </c>
      <c r="E51" s="12">
        <v>1.19</v>
      </c>
      <c r="F51" s="12">
        <f>D51+E51</f>
        <v>10.32</v>
      </c>
      <c r="G51" s="100"/>
      <c r="H51" s="122">
        <f>SUM(D47:D51)</f>
        <v>26.560000000000002</v>
      </c>
      <c r="I51" s="122">
        <f>SUM(E47:E51)</f>
        <v>4.4000000000000004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2"/>
    </row>
    <row r="52" spans="1:57" s="105" customFormat="1" ht="15.75">
      <c r="A52" s="167" t="s">
        <v>263</v>
      </c>
      <c r="B52" s="168"/>
      <c r="C52" s="168"/>
      <c r="D52" s="168"/>
      <c r="E52" s="168"/>
      <c r="F52" s="168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2"/>
    </row>
    <row r="53" spans="1:57" s="105" customFormat="1" ht="31.5">
      <c r="A53" s="169">
        <f>A51+1</f>
        <v>31</v>
      </c>
      <c r="B53" s="38" t="s">
        <v>242</v>
      </c>
      <c r="C53" s="39" t="s">
        <v>165</v>
      </c>
      <c r="D53" s="62">
        <v>12.93</v>
      </c>
      <c r="E53" s="62">
        <v>3.03</v>
      </c>
      <c r="F53" s="12">
        <f>D53+E53</f>
        <v>15.959999999999999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2"/>
    </row>
    <row r="54" spans="1:57" s="105" customFormat="1" ht="48" customHeight="1">
      <c r="A54" s="170"/>
      <c r="B54" s="38" t="s">
        <v>243</v>
      </c>
      <c r="C54" s="39" t="s">
        <v>167</v>
      </c>
      <c r="D54" s="62">
        <v>13.29</v>
      </c>
      <c r="E54" s="62">
        <v>8.61</v>
      </c>
      <c r="F54" s="12">
        <f>D54+E54</f>
        <v>21.9</v>
      </c>
      <c r="G54" s="44" t="s">
        <v>264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2"/>
    </row>
    <row r="55" spans="1:57" s="105" customFormat="1" ht="15.75">
      <c r="A55" s="39"/>
      <c r="B55" s="38" t="s">
        <v>244</v>
      </c>
      <c r="C55" s="38"/>
      <c r="D55" s="62">
        <f>D53+D54</f>
        <v>26.22</v>
      </c>
      <c r="E55" s="62">
        <f>E53+E54</f>
        <v>11.639999999999999</v>
      </c>
      <c r="F55" s="62">
        <f>F53+F54</f>
        <v>37.86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2"/>
    </row>
    <row r="56" spans="1:57" s="104" customFormat="1" ht="15.75">
      <c r="A56" s="165" t="s">
        <v>30</v>
      </c>
      <c r="B56" s="165"/>
      <c r="C56" s="165"/>
      <c r="D56" s="165"/>
      <c r="E56" s="165"/>
      <c r="F56" s="165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1"/>
    </row>
    <row r="57" spans="1:57" s="105" customFormat="1" ht="15.75">
      <c r="A57" s="22">
        <f>A53+1</f>
        <v>32</v>
      </c>
      <c r="B57" s="11" t="s">
        <v>31</v>
      </c>
      <c r="C57" s="22" t="s">
        <v>167</v>
      </c>
      <c r="D57" s="12">
        <v>5.39</v>
      </c>
      <c r="E57" s="12">
        <v>0.01</v>
      </c>
      <c r="F57" s="12">
        <f>D57+E57</f>
        <v>5.3999999999999995</v>
      </c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2"/>
    </row>
    <row r="58" spans="1:57" s="105" customFormat="1" ht="15.75" customHeight="1">
      <c r="A58" s="22">
        <f>A57+1</f>
        <v>33</v>
      </c>
      <c r="B58" s="11" t="s">
        <v>32</v>
      </c>
      <c r="C58" s="22" t="s">
        <v>167</v>
      </c>
      <c r="D58" s="12">
        <v>7.89</v>
      </c>
      <c r="E58" s="12">
        <v>0.01</v>
      </c>
      <c r="F58" s="12">
        <f>D58+E58</f>
        <v>7.8999999999999995</v>
      </c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2"/>
    </row>
    <row r="59" spans="1:57" s="102" customFormat="1" ht="15.75">
      <c r="A59" s="22">
        <f t="shared" ref="A59:A86" si="2">A58+1</f>
        <v>34</v>
      </c>
      <c r="B59" s="11" t="s">
        <v>33</v>
      </c>
      <c r="C59" s="22" t="s">
        <v>167</v>
      </c>
      <c r="D59" s="12">
        <v>8.51</v>
      </c>
      <c r="E59" s="12">
        <v>0.01</v>
      </c>
      <c r="F59" s="12">
        <f>D59+E59</f>
        <v>8.52</v>
      </c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</row>
    <row r="60" spans="1:57" s="102" customFormat="1" ht="15.75">
      <c r="A60" s="22">
        <f t="shared" si="2"/>
        <v>35</v>
      </c>
      <c r="B60" s="11" t="s">
        <v>34</v>
      </c>
      <c r="C60" s="22" t="s">
        <v>167</v>
      </c>
      <c r="D60" s="12">
        <v>7.89</v>
      </c>
      <c r="E60" s="12">
        <v>0.01</v>
      </c>
      <c r="F60" s="12">
        <f t="shared" ref="F60:F70" si="3">D60+E60</f>
        <v>7.8999999999999995</v>
      </c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</row>
    <row r="61" spans="1:57" s="102" customFormat="1" ht="15.75" customHeight="1">
      <c r="A61" s="22">
        <f t="shared" si="2"/>
        <v>36</v>
      </c>
      <c r="B61" s="11" t="s">
        <v>35</v>
      </c>
      <c r="C61" s="22" t="s">
        <v>167</v>
      </c>
      <c r="D61" s="12">
        <v>6.07</v>
      </c>
      <c r="E61" s="12">
        <v>0.01</v>
      </c>
      <c r="F61" s="12">
        <f t="shared" si="3"/>
        <v>6.08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</row>
    <row r="62" spans="1:57" s="102" customFormat="1" ht="31.5">
      <c r="A62" s="22">
        <f t="shared" si="2"/>
        <v>37</v>
      </c>
      <c r="B62" s="11" t="s">
        <v>36</v>
      </c>
      <c r="C62" s="22" t="s">
        <v>167</v>
      </c>
      <c r="D62" s="12">
        <v>12</v>
      </c>
      <c r="E62" s="12">
        <v>0.01</v>
      </c>
      <c r="F62" s="12">
        <f t="shared" si="3"/>
        <v>12.01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</row>
    <row r="63" spans="1:57" s="102" customFormat="1" ht="15.75">
      <c r="A63" s="22">
        <f t="shared" si="2"/>
        <v>38</v>
      </c>
      <c r="B63" s="11" t="s">
        <v>37</v>
      </c>
      <c r="C63" s="22" t="s">
        <v>167</v>
      </c>
      <c r="D63" s="12">
        <v>25.53</v>
      </c>
      <c r="E63" s="12">
        <v>0.01</v>
      </c>
      <c r="F63" s="12">
        <f t="shared" si="3"/>
        <v>25.540000000000003</v>
      </c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</row>
    <row r="64" spans="1:57" s="102" customFormat="1" ht="15.75">
      <c r="A64" s="22">
        <f t="shared" si="2"/>
        <v>39</v>
      </c>
      <c r="B64" s="11" t="s">
        <v>38</v>
      </c>
      <c r="C64" s="22" t="s">
        <v>167</v>
      </c>
      <c r="D64" s="12">
        <v>29.85</v>
      </c>
      <c r="E64" s="12">
        <v>0.01</v>
      </c>
      <c r="F64" s="12">
        <f t="shared" si="3"/>
        <v>29.860000000000003</v>
      </c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</row>
    <row r="65" spans="1:56" s="102" customFormat="1" ht="15.75">
      <c r="A65" s="22">
        <f t="shared" si="2"/>
        <v>40</v>
      </c>
      <c r="B65" s="11" t="s">
        <v>39</v>
      </c>
      <c r="C65" s="22" t="s">
        <v>167</v>
      </c>
      <c r="D65" s="12">
        <v>42.61</v>
      </c>
      <c r="E65" s="12">
        <v>0.01</v>
      </c>
      <c r="F65" s="12">
        <f t="shared" si="3"/>
        <v>42.62</v>
      </c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</row>
    <row r="66" spans="1:56" s="102" customFormat="1" ht="15.75">
      <c r="A66" s="22">
        <f t="shared" si="2"/>
        <v>41</v>
      </c>
      <c r="B66" s="11" t="s">
        <v>40</v>
      </c>
      <c r="C66" s="22" t="s">
        <v>167</v>
      </c>
      <c r="D66" s="12">
        <v>34.06</v>
      </c>
      <c r="E66" s="12">
        <v>0.01</v>
      </c>
      <c r="F66" s="12">
        <f t="shared" si="3"/>
        <v>34.07</v>
      </c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</row>
    <row r="67" spans="1:56" s="102" customFormat="1" ht="15.75">
      <c r="A67" s="22">
        <f t="shared" si="2"/>
        <v>42</v>
      </c>
      <c r="B67" s="11" t="s">
        <v>41</v>
      </c>
      <c r="C67" s="22" t="s">
        <v>167</v>
      </c>
      <c r="D67" s="12">
        <v>5.39</v>
      </c>
      <c r="E67" s="12">
        <v>0.01</v>
      </c>
      <c r="F67" s="12">
        <f t="shared" si="3"/>
        <v>5.3999999999999995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</row>
    <row r="68" spans="1:56" s="102" customFormat="1" ht="15.75">
      <c r="A68" s="22">
        <f t="shared" si="2"/>
        <v>43</v>
      </c>
      <c r="B68" s="11" t="s">
        <v>42</v>
      </c>
      <c r="C68" s="22" t="s">
        <v>167</v>
      </c>
      <c r="D68" s="12">
        <v>7.89</v>
      </c>
      <c r="E68" s="12">
        <v>0.01</v>
      </c>
      <c r="F68" s="12">
        <f t="shared" si="3"/>
        <v>7.8999999999999995</v>
      </c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</row>
    <row r="69" spans="1:56" s="102" customFormat="1" ht="16.5" customHeight="1">
      <c r="A69" s="22">
        <f t="shared" si="2"/>
        <v>44</v>
      </c>
      <c r="B69" s="11" t="s">
        <v>43</v>
      </c>
      <c r="C69" s="22" t="s">
        <v>167</v>
      </c>
      <c r="D69" s="12">
        <v>5.39</v>
      </c>
      <c r="E69" s="12">
        <v>0.01</v>
      </c>
      <c r="F69" s="12">
        <f t="shared" si="3"/>
        <v>5.3999999999999995</v>
      </c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</row>
    <row r="70" spans="1:56" s="102" customFormat="1" ht="15.75" customHeight="1">
      <c r="A70" s="22">
        <f t="shared" si="2"/>
        <v>45</v>
      </c>
      <c r="B70" s="11" t="s">
        <v>44</v>
      </c>
      <c r="C70" s="22" t="s">
        <v>167</v>
      </c>
      <c r="D70" s="12">
        <v>7.89</v>
      </c>
      <c r="E70" s="12">
        <v>0.01</v>
      </c>
      <c r="F70" s="12">
        <f t="shared" si="3"/>
        <v>7.8999999999999995</v>
      </c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</row>
    <row r="71" spans="1:56" s="102" customFormat="1" ht="15.75">
      <c r="A71" s="22">
        <f t="shared" si="2"/>
        <v>46</v>
      </c>
      <c r="B71" s="15" t="s">
        <v>45</v>
      </c>
      <c r="C71" s="22" t="s">
        <v>167</v>
      </c>
      <c r="D71" s="63">
        <v>5.39</v>
      </c>
      <c r="E71" s="12">
        <v>0.01</v>
      </c>
      <c r="F71" s="63">
        <f>D71+E71</f>
        <v>5.3999999999999995</v>
      </c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</row>
    <row r="72" spans="1:56" s="102" customFormat="1" ht="15.75">
      <c r="A72" s="22">
        <f t="shared" si="2"/>
        <v>47</v>
      </c>
      <c r="B72" s="15" t="s">
        <v>46</v>
      </c>
      <c r="C72" s="22" t="s">
        <v>167</v>
      </c>
      <c r="D72" s="63">
        <v>7.89</v>
      </c>
      <c r="E72" s="12">
        <v>0.01</v>
      </c>
      <c r="F72" s="63">
        <f t="shared" ref="F72:F85" si="4">D72+E72</f>
        <v>7.8999999999999995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</row>
    <row r="73" spans="1:56" s="102" customFormat="1" ht="15.75">
      <c r="A73" s="22">
        <f t="shared" si="2"/>
        <v>48</v>
      </c>
      <c r="B73" s="15" t="s">
        <v>47</v>
      </c>
      <c r="C73" s="22" t="s">
        <v>167</v>
      </c>
      <c r="D73" s="63">
        <v>5.39</v>
      </c>
      <c r="E73" s="12">
        <v>0.01</v>
      </c>
      <c r="F73" s="63">
        <f t="shared" si="4"/>
        <v>5.3999999999999995</v>
      </c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</row>
    <row r="74" spans="1:56" s="102" customFormat="1" ht="15.75">
      <c r="A74" s="22">
        <f t="shared" si="2"/>
        <v>49</v>
      </c>
      <c r="B74" s="15" t="s">
        <v>48</v>
      </c>
      <c r="C74" s="22" t="s">
        <v>167</v>
      </c>
      <c r="D74" s="63">
        <v>7.89</v>
      </c>
      <c r="E74" s="12">
        <v>0.01</v>
      </c>
      <c r="F74" s="63">
        <f t="shared" si="4"/>
        <v>7.8999999999999995</v>
      </c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</row>
    <row r="75" spans="1:56" s="102" customFormat="1" ht="15.75">
      <c r="A75" s="22">
        <f t="shared" si="2"/>
        <v>50</v>
      </c>
      <c r="B75" s="15" t="s">
        <v>49</v>
      </c>
      <c r="C75" s="22" t="s">
        <v>167</v>
      </c>
      <c r="D75" s="63">
        <v>7.89</v>
      </c>
      <c r="E75" s="12">
        <v>0.01</v>
      </c>
      <c r="F75" s="63">
        <f t="shared" si="4"/>
        <v>7.8999999999999995</v>
      </c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</row>
    <row r="76" spans="1:56" s="102" customFormat="1" ht="15.75">
      <c r="A76" s="22">
        <f t="shared" si="2"/>
        <v>51</v>
      </c>
      <c r="B76" s="15" t="s">
        <v>50</v>
      </c>
      <c r="C76" s="22" t="s">
        <v>167</v>
      </c>
      <c r="D76" s="63">
        <v>5.39</v>
      </c>
      <c r="E76" s="12">
        <v>0.01</v>
      </c>
      <c r="F76" s="63">
        <f t="shared" si="4"/>
        <v>5.3999999999999995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</row>
    <row r="77" spans="1:56" s="102" customFormat="1" ht="15.75">
      <c r="A77" s="22">
        <f t="shared" si="2"/>
        <v>52</v>
      </c>
      <c r="B77" s="15" t="s">
        <v>51</v>
      </c>
      <c r="C77" s="22" t="s">
        <v>167</v>
      </c>
      <c r="D77" s="63">
        <v>7.89</v>
      </c>
      <c r="E77" s="12">
        <v>0.01</v>
      </c>
      <c r="F77" s="63">
        <f t="shared" si="4"/>
        <v>7.8999999999999995</v>
      </c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</row>
    <row r="78" spans="1:56" s="102" customFormat="1" ht="15.75">
      <c r="A78" s="22">
        <f t="shared" si="2"/>
        <v>53</v>
      </c>
      <c r="B78" s="15" t="s">
        <v>52</v>
      </c>
      <c r="C78" s="22" t="s">
        <v>167</v>
      </c>
      <c r="D78" s="63">
        <v>5.39</v>
      </c>
      <c r="E78" s="12">
        <v>0.01</v>
      </c>
      <c r="F78" s="63">
        <f t="shared" si="4"/>
        <v>5.3999999999999995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</row>
    <row r="79" spans="1:56" s="102" customFormat="1" ht="15.75">
      <c r="A79" s="22">
        <f t="shared" si="2"/>
        <v>54</v>
      </c>
      <c r="B79" s="15" t="s">
        <v>53</v>
      </c>
      <c r="C79" s="22" t="s">
        <v>167</v>
      </c>
      <c r="D79" s="63">
        <v>7.89</v>
      </c>
      <c r="E79" s="12">
        <v>0.01</v>
      </c>
      <c r="F79" s="63">
        <f t="shared" si="4"/>
        <v>7.8999999999999995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</row>
    <row r="80" spans="1:56" s="102" customFormat="1" ht="15.75">
      <c r="A80" s="22">
        <f t="shared" si="2"/>
        <v>55</v>
      </c>
      <c r="B80" s="15" t="s">
        <v>54</v>
      </c>
      <c r="C80" s="22" t="s">
        <v>167</v>
      </c>
      <c r="D80" s="63">
        <v>7.89</v>
      </c>
      <c r="E80" s="12">
        <v>0.01</v>
      </c>
      <c r="F80" s="63">
        <f t="shared" si="4"/>
        <v>7.8999999999999995</v>
      </c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</row>
    <row r="81" spans="1:56" s="102" customFormat="1" ht="15.75">
      <c r="A81" s="22">
        <f t="shared" si="2"/>
        <v>56</v>
      </c>
      <c r="B81" s="15" t="s">
        <v>55</v>
      </c>
      <c r="C81" s="22" t="s">
        <v>167</v>
      </c>
      <c r="D81" s="63">
        <v>13.12</v>
      </c>
      <c r="E81" s="12">
        <v>0.01</v>
      </c>
      <c r="F81" s="63">
        <f t="shared" si="4"/>
        <v>13.129999999999999</v>
      </c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</row>
    <row r="82" spans="1:56" s="102" customFormat="1" ht="31.5">
      <c r="A82" s="22">
        <f t="shared" si="2"/>
        <v>57</v>
      </c>
      <c r="B82" s="15" t="s">
        <v>56</v>
      </c>
      <c r="C82" s="22" t="s">
        <v>167</v>
      </c>
      <c r="D82" s="63">
        <v>13.12</v>
      </c>
      <c r="E82" s="12">
        <v>0.01</v>
      </c>
      <c r="F82" s="63">
        <f t="shared" si="4"/>
        <v>13.129999999999999</v>
      </c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</row>
    <row r="83" spans="1:56" s="102" customFormat="1" ht="15.75">
      <c r="A83" s="22">
        <f t="shared" si="2"/>
        <v>58</v>
      </c>
      <c r="B83" s="15" t="s">
        <v>57</v>
      </c>
      <c r="C83" s="22" t="s">
        <v>167</v>
      </c>
      <c r="D83" s="63">
        <v>10.63</v>
      </c>
      <c r="E83" s="12">
        <v>0.01</v>
      </c>
      <c r="F83" s="63">
        <f t="shared" si="4"/>
        <v>10.64</v>
      </c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</row>
    <row r="84" spans="1:56" s="102" customFormat="1" ht="15.75">
      <c r="A84" s="22">
        <f t="shared" si="2"/>
        <v>59</v>
      </c>
      <c r="B84" s="15" t="s">
        <v>58</v>
      </c>
      <c r="C84" s="22" t="s">
        <v>167</v>
      </c>
      <c r="D84" s="63">
        <v>5.39</v>
      </c>
      <c r="E84" s="12">
        <v>0.01</v>
      </c>
      <c r="F84" s="63">
        <f t="shared" si="4"/>
        <v>5.3999999999999995</v>
      </c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</row>
    <row r="85" spans="1:56" s="102" customFormat="1" ht="15.75">
      <c r="A85" s="22">
        <f t="shared" si="2"/>
        <v>60</v>
      </c>
      <c r="B85" s="15" t="s">
        <v>59</v>
      </c>
      <c r="C85" s="22" t="s">
        <v>167</v>
      </c>
      <c r="D85" s="63">
        <v>5.39</v>
      </c>
      <c r="E85" s="12">
        <v>0.01</v>
      </c>
      <c r="F85" s="63">
        <f t="shared" si="4"/>
        <v>5.3999999999999995</v>
      </c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</row>
    <row r="86" spans="1:56" s="102" customFormat="1" ht="31.5">
      <c r="A86" s="22">
        <f t="shared" si="2"/>
        <v>61</v>
      </c>
      <c r="B86" s="15" t="s">
        <v>60</v>
      </c>
      <c r="C86" s="22" t="s">
        <v>167</v>
      </c>
      <c r="D86" s="63">
        <v>8.9600000000000009</v>
      </c>
      <c r="E86" s="12" t="s">
        <v>233</v>
      </c>
      <c r="F86" s="63">
        <f>D86</f>
        <v>8.9600000000000009</v>
      </c>
      <c r="G86" s="100"/>
      <c r="H86" s="122">
        <f>SUM(D57:D86)</f>
        <v>331.86999999999978</v>
      </c>
      <c r="I86" s="122">
        <f>SUM(E57:E86)</f>
        <v>0.29000000000000009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</row>
    <row r="87" spans="1:56" s="101" customFormat="1" ht="15.75">
      <c r="A87" s="153" t="s">
        <v>278</v>
      </c>
      <c r="B87" s="153"/>
      <c r="C87" s="153"/>
      <c r="D87" s="153"/>
      <c r="E87" s="153"/>
      <c r="F87" s="153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</row>
    <row r="88" spans="1:56" s="101" customFormat="1" ht="15.75">
      <c r="A88" s="163" t="s">
        <v>277</v>
      </c>
      <c r="B88" s="163"/>
      <c r="C88" s="163"/>
      <c r="D88" s="163"/>
      <c r="E88" s="163"/>
      <c r="F88" s="163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</row>
    <row r="89" spans="1:56" s="101" customFormat="1" ht="15.75">
      <c r="A89" s="115"/>
      <c r="B89" s="19" t="s">
        <v>249</v>
      </c>
      <c r="C89" s="115"/>
      <c r="D89" s="64"/>
      <c r="E89" s="64"/>
      <c r="F89" s="64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</row>
    <row r="90" spans="1:56" s="100" customFormat="1" ht="15.75">
      <c r="A90" s="22">
        <f>A86+1</f>
        <v>62</v>
      </c>
      <c r="B90" s="16" t="s">
        <v>61</v>
      </c>
      <c r="C90" s="23" t="s">
        <v>167</v>
      </c>
      <c r="D90" s="46">
        <v>8.6300000000000008</v>
      </c>
      <c r="E90" s="12">
        <v>0.13</v>
      </c>
      <c r="F90" s="12">
        <f>D90+E90</f>
        <v>8.7600000000000016</v>
      </c>
    </row>
    <row r="91" spans="1:56" s="100" customFormat="1" ht="15.75">
      <c r="A91" s="22">
        <f>A90+1</f>
        <v>63</v>
      </c>
      <c r="B91" s="16" t="s">
        <v>62</v>
      </c>
      <c r="C91" s="23" t="s">
        <v>167</v>
      </c>
      <c r="D91" s="12">
        <v>14.56</v>
      </c>
      <c r="E91" s="12">
        <v>0.27</v>
      </c>
      <c r="F91" s="12">
        <f t="shared" ref="F91:F116" si="5">D91+E91</f>
        <v>14.83</v>
      </c>
    </row>
    <row r="92" spans="1:56" s="100" customFormat="1" ht="15.75">
      <c r="A92" s="22">
        <f>A91+1</f>
        <v>64</v>
      </c>
      <c r="B92" s="16" t="s">
        <v>63</v>
      </c>
      <c r="C92" s="23" t="s">
        <v>167</v>
      </c>
      <c r="D92" s="12">
        <v>8.6300000000000008</v>
      </c>
      <c r="E92" s="12">
        <v>0.13</v>
      </c>
      <c r="F92" s="12">
        <f t="shared" si="5"/>
        <v>8.7600000000000016</v>
      </c>
    </row>
    <row r="93" spans="1:56" s="100" customFormat="1" ht="15.75">
      <c r="A93" s="22">
        <f>A92+1</f>
        <v>65</v>
      </c>
      <c r="B93" s="16" t="s">
        <v>64</v>
      </c>
      <c r="C93" s="23" t="s">
        <v>167</v>
      </c>
      <c r="D93" s="12">
        <v>5.82</v>
      </c>
      <c r="E93" s="12">
        <v>0.13</v>
      </c>
      <c r="F93" s="12">
        <f t="shared" si="5"/>
        <v>5.95</v>
      </c>
    </row>
    <row r="94" spans="1:56" s="100" customFormat="1" ht="15.75" customHeight="1">
      <c r="A94" s="22"/>
      <c r="B94" s="29" t="s">
        <v>250</v>
      </c>
      <c r="C94" s="23"/>
      <c r="D94" s="12"/>
      <c r="E94" s="12"/>
      <c r="F94" s="12"/>
    </row>
    <row r="95" spans="1:56" s="100" customFormat="1" ht="15.75">
      <c r="A95" s="22">
        <f>A93+1</f>
        <v>66</v>
      </c>
      <c r="B95" s="16" t="s">
        <v>65</v>
      </c>
      <c r="C95" s="23" t="s">
        <v>167</v>
      </c>
      <c r="D95" s="12">
        <v>11.72</v>
      </c>
      <c r="E95" s="12">
        <v>0.13</v>
      </c>
      <c r="F95" s="12">
        <f t="shared" si="5"/>
        <v>11.850000000000001</v>
      </c>
    </row>
    <row r="96" spans="1:56" s="100" customFormat="1" ht="15.75">
      <c r="A96" s="22">
        <f>A95+1</f>
        <v>67</v>
      </c>
      <c r="B96" s="16" t="s">
        <v>66</v>
      </c>
      <c r="C96" s="23" t="s">
        <v>167</v>
      </c>
      <c r="D96" s="46">
        <v>5.82</v>
      </c>
      <c r="E96" s="12">
        <v>0.13</v>
      </c>
      <c r="F96" s="12">
        <f t="shared" si="5"/>
        <v>5.95</v>
      </c>
    </row>
    <row r="97" spans="1:6" s="100" customFormat="1" ht="15.75">
      <c r="A97" s="22">
        <f t="shared" ref="A97:A106" si="6">A96+1</f>
        <v>68</v>
      </c>
      <c r="B97" s="16" t="s">
        <v>67</v>
      </c>
      <c r="C97" s="23" t="s">
        <v>167</v>
      </c>
      <c r="D97" s="12">
        <v>8.6300000000000008</v>
      </c>
      <c r="E97" s="12">
        <v>0.27</v>
      </c>
      <c r="F97" s="12">
        <f t="shared" si="5"/>
        <v>8.9</v>
      </c>
    </row>
    <row r="98" spans="1:6" s="100" customFormat="1" ht="31.5">
      <c r="A98" s="22">
        <f t="shared" si="6"/>
        <v>69</v>
      </c>
      <c r="B98" s="16" t="s">
        <v>68</v>
      </c>
      <c r="C98" s="23" t="s">
        <v>167</v>
      </c>
      <c r="D98" s="12">
        <v>14.56</v>
      </c>
      <c r="E98" s="12">
        <v>0.27</v>
      </c>
      <c r="F98" s="12">
        <f t="shared" si="5"/>
        <v>14.83</v>
      </c>
    </row>
    <row r="99" spans="1:6" s="100" customFormat="1" ht="15.75">
      <c r="A99" s="22">
        <f t="shared" si="6"/>
        <v>70</v>
      </c>
      <c r="B99" s="16" t="s">
        <v>69</v>
      </c>
      <c r="C99" s="23" t="s">
        <v>167</v>
      </c>
      <c r="D99" s="12">
        <v>14.56</v>
      </c>
      <c r="E99" s="12">
        <v>0.13</v>
      </c>
      <c r="F99" s="12">
        <f t="shared" si="5"/>
        <v>14.690000000000001</v>
      </c>
    </row>
    <row r="100" spans="1:6" s="100" customFormat="1" ht="15.75">
      <c r="A100" s="22">
        <f t="shared" si="6"/>
        <v>71</v>
      </c>
      <c r="B100" s="16" t="s">
        <v>70</v>
      </c>
      <c r="C100" s="23" t="s">
        <v>167</v>
      </c>
      <c r="D100" s="12">
        <v>8.6300000000000008</v>
      </c>
      <c r="E100" s="12">
        <v>0.13</v>
      </c>
      <c r="F100" s="12">
        <f t="shared" si="5"/>
        <v>8.7600000000000016</v>
      </c>
    </row>
    <row r="101" spans="1:6" s="100" customFormat="1" ht="15.75">
      <c r="A101" s="22">
        <f t="shared" si="6"/>
        <v>72</v>
      </c>
      <c r="B101" s="16" t="s">
        <v>71</v>
      </c>
      <c r="C101" s="23" t="s">
        <v>167</v>
      </c>
      <c r="D101" s="12">
        <v>11.72</v>
      </c>
      <c r="E101" s="12">
        <v>0.13</v>
      </c>
      <c r="F101" s="12">
        <f t="shared" si="5"/>
        <v>11.850000000000001</v>
      </c>
    </row>
    <row r="102" spans="1:6" s="100" customFormat="1" ht="15.75">
      <c r="A102" s="22">
        <f t="shared" si="6"/>
        <v>73</v>
      </c>
      <c r="B102" s="16" t="s">
        <v>72</v>
      </c>
      <c r="C102" s="23" t="s">
        <v>167</v>
      </c>
      <c r="D102" s="12">
        <v>11.72</v>
      </c>
      <c r="E102" s="12">
        <v>0.13</v>
      </c>
      <c r="F102" s="12">
        <f t="shared" si="5"/>
        <v>11.850000000000001</v>
      </c>
    </row>
    <row r="103" spans="1:6" s="100" customFormat="1" ht="15.75">
      <c r="A103" s="22">
        <f t="shared" si="6"/>
        <v>74</v>
      </c>
      <c r="B103" s="16" t="s">
        <v>73</v>
      </c>
      <c r="C103" s="23" t="s">
        <v>167</v>
      </c>
      <c r="D103" s="12">
        <v>11.72</v>
      </c>
      <c r="E103" s="12">
        <v>0.2</v>
      </c>
      <c r="F103" s="12">
        <f t="shared" si="5"/>
        <v>11.92</v>
      </c>
    </row>
    <row r="104" spans="1:6" s="100" customFormat="1" ht="15.75">
      <c r="A104" s="22">
        <f t="shared" si="6"/>
        <v>75</v>
      </c>
      <c r="B104" s="16" t="s">
        <v>74</v>
      </c>
      <c r="C104" s="23" t="s">
        <v>167</v>
      </c>
      <c r="D104" s="12">
        <v>17.47</v>
      </c>
      <c r="E104" s="12">
        <v>0.2</v>
      </c>
      <c r="F104" s="12">
        <f t="shared" si="5"/>
        <v>17.669999999999998</v>
      </c>
    </row>
    <row r="105" spans="1:6" s="100" customFormat="1" ht="15.75">
      <c r="A105" s="22">
        <f t="shared" si="6"/>
        <v>76</v>
      </c>
      <c r="B105" s="16" t="s">
        <v>75</v>
      </c>
      <c r="C105" s="23" t="s">
        <v>167</v>
      </c>
      <c r="D105" s="12">
        <v>17.47</v>
      </c>
      <c r="E105" s="12">
        <v>0.33</v>
      </c>
      <c r="F105" s="12">
        <f t="shared" si="5"/>
        <v>17.799999999999997</v>
      </c>
    </row>
    <row r="106" spans="1:6" s="100" customFormat="1" ht="48" customHeight="1">
      <c r="A106" s="22">
        <f t="shared" si="6"/>
        <v>77</v>
      </c>
      <c r="B106" s="16" t="s">
        <v>76</v>
      </c>
      <c r="C106" s="23" t="s">
        <v>167</v>
      </c>
      <c r="D106" s="12">
        <v>29.22</v>
      </c>
      <c r="E106" s="12">
        <v>0.27</v>
      </c>
      <c r="F106" s="12">
        <f t="shared" si="5"/>
        <v>29.49</v>
      </c>
    </row>
    <row r="107" spans="1:6" s="100" customFormat="1" ht="15.75">
      <c r="A107" s="22"/>
      <c r="B107" s="29" t="s">
        <v>251</v>
      </c>
      <c r="C107" s="23"/>
      <c r="D107" s="12"/>
      <c r="E107" s="12"/>
      <c r="F107" s="12"/>
    </row>
    <row r="108" spans="1:6" s="100" customFormat="1" ht="16.5" customHeight="1">
      <c r="A108" s="22">
        <f>A106+1</f>
        <v>78</v>
      </c>
      <c r="B108" s="11" t="s">
        <v>77</v>
      </c>
      <c r="C108" s="23" t="s">
        <v>167</v>
      </c>
      <c r="D108" s="12">
        <v>11.75</v>
      </c>
      <c r="E108" s="12">
        <v>0.13</v>
      </c>
      <c r="F108" s="12">
        <f t="shared" si="5"/>
        <v>11.88</v>
      </c>
    </row>
    <row r="109" spans="1:6" s="100" customFormat="1" ht="16.5" customHeight="1">
      <c r="A109" s="22">
        <f>A108+1</f>
        <v>79</v>
      </c>
      <c r="B109" s="11" t="s">
        <v>80</v>
      </c>
      <c r="C109" s="23" t="s">
        <v>167</v>
      </c>
      <c r="D109" s="46">
        <v>14.56</v>
      </c>
      <c r="E109" s="12">
        <v>0.27</v>
      </c>
      <c r="F109" s="12">
        <f>D109+E109</f>
        <v>14.83</v>
      </c>
    </row>
    <row r="110" spans="1:6" s="100" customFormat="1" ht="15.75">
      <c r="A110" s="22">
        <f>A109+1</f>
        <v>80</v>
      </c>
      <c r="B110" s="11" t="s">
        <v>81</v>
      </c>
      <c r="C110" s="23" t="s">
        <v>167</v>
      </c>
      <c r="D110" s="46">
        <v>5.82</v>
      </c>
      <c r="E110" s="12">
        <v>0.13</v>
      </c>
      <c r="F110" s="12">
        <f>D110+E110</f>
        <v>5.95</v>
      </c>
    </row>
    <row r="111" spans="1:6" s="100" customFormat="1" ht="15.75">
      <c r="A111" s="22">
        <f>A110+1</f>
        <v>81</v>
      </c>
      <c r="B111" s="11" t="s">
        <v>82</v>
      </c>
      <c r="C111" s="23" t="s">
        <v>167</v>
      </c>
      <c r="D111" s="46">
        <v>4.99</v>
      </c>
      <c r="E111" s="12">
        <v>0.13</v>
      </c>
      <c r="F111" s="12">
        <f>D111+E111</f>
        <v>5.12</v>
      </c>
    </row>
    <row r="112" spans="1:6" s="100" customFormat="1" ht="15.75">
      <c r="A112" s="22">
        <f>A111+1</f>
        <v>82</v>
      </c>
      <c r="B112" s="11" t="s">
        <v>83</v>
      </c>
      <c r="C112" s="23" t="s">
        <v>167</v>
      </c>
      <c r="D112" s="46">
        <v>23.44</v>
      </c>
      <c r="E112" s="12">
        <v>0.27</v>
      </c>
      <c r="F112" s="12">
        <f>D112+E112</f>
        <v>23.71</v>
      </c>
    </row>
    <row r="113" spans="1:56" s="100" customFormat="1" ht="15.75">
      <c r="A113" s="22">
        <f>A112+1</f>
        <v>83</v>
      </c>
      <c r="B113" s="11" t="s">
        <v>84</v>
      </c>
      <c r="C113" s="23" t="s">
        <v>167</v>
      </c>
      <c r="D113" s="46">
        <v>4.99</v>
      </c>
      <c r="E113" s="12">
        <v>0.13</v>
      </c>
      <c r="F113" s="12">
        <f>D113+E113</f>
        <v>5.12</v>
      </c>
    </row>
    <row r="114" spans="1:56" s="100" customFormat="1" ht="15.75">
      <c r="A114" s="22"/>
      <c r="B114" s="24" t="s">
        <v>252</v>
      </c>
      <c r="C114" s="23"/>
      <c r="D114" s="46"/>
      <c r="E114" s="12"/>
      <c r="F114" s="12"/>
    </row>
    <row r="115" spans="1:56" s="100" customFormat="1" ht="15.75">
      <c r="A115" s="22">
        <f>A113+1</f>
        <v>84</v>
      </c>
      <c r="B115" s="16" t="s">
        <v>78</v>
      </c>
      <c r="C115" s="23" t="s">
        <v>167</v>
      </c>
      <c r="D115" s="12">
        <v>7.37</v>
      </c>
      <c r="E115" s="12">
        <v>0.13</v>
      </c>
      <c r="F115" s="12">
        <f t="shared" si="5"/>
        <v>7.5</v>
      </c>
    </row>
    <row r="116" spans="1:56" s="100" customFormat="1" ht="15.75">
      <c r="A116" s="22">
        <f>A115+1</f>
        <v>85</v>
      </c>
      <c r="B116" s="11" t="s">
        <v>79</v>
      </c>
      <c r="C116" s="23" t="s">
        <v>167</v>
      </c>
      <c r="D116" s="46">
        <v>12.34</v>
      </c>
      <c r="E116" s="12">
        <v>0.13</v>
      </c>
      <c r="F116" s="12">
        <f t="shared" si="5"/>
        <v>12.47</v>
      </c>
    </row>
    <row r="117" spans="1:56" s="107" customFormat="1" ht="17.25" customHeight="1">
      <c r="A117" s="22">
        <f>A116+1</f>
        <v>86</v>
      </c>
      <c r="B117" s="16" t="s">
        <v>217</v>
      </c>
      <c r="C117" s="23" t="s">
        <v>167</v>
      </c>
      <c r="D117" s="12">
        <v>23.91</v>
      </c>
      <c r="E117" s="12">
        <v>0.2</v>
      </c>
      <c r="F117" s="12">
        <f>D117+E117</f>
        <v>24.11</v>
      </c>
    </row>
    <row r="118" spans="1:56" s="107" customFormat="1" ht="49.5" customHeight="1">
      <c r="A118" s="22">
        <f>A117+1</f>
        <v>87</v>
      </c>
      <c r="B118" s="16" t="s">
        <v>85</v>
      </c>
      <c r="C118" s="23" t="s">
        <v>167</v>
      </c>
      <c r="D118" s="12">
        <v>17.47</v>
      </c>
      <c r="E118" s="12">
        <v>0.27</v>
      </c>
      <c r="F118" s="12">
        <f>D118+E118</f>
        <v>17.739999999999998</v>
      </c>
    </row>
    <row r="119" spans="1:56" s="107" customFormat="1" ht="47.25">
      <c r="A119" s="22">
        <f>A118+1</f>
        <v>88</v>
      </c>
      <c r="B119" s="16" t="s">
        <v>86</v>
      </c>
      <c r="C119" s="23" t="s">
        <v>167</v>
      </c>
      <c r="D119" s="12">
        <v>17.47</v>
      </c>
      <c r="E119" s="12">
        <v>0.27</v>
      </c>
      <c r="F119" s="12">
        <f>D119+E119</f>
        <v>17.739999999999998</v>
      </c>
    </row>
    <row r="120" spans="1:56" s="107" customFormat="1" ht="15.75">
      <c r="A120" s="22">
        <f>A119+1</f>
        <v>89</v>
      </c>
      <c r="B120" s="16" t="s">
        <v>87</v>
      </c>
      <c r="C120" s="23" t="s">
        <v>167</v>
      </c>
      <c r="D120" s="12">
        <v>33.53</v>
      </c>
      <c r="E120" s="12">
        <v>0.27</v>
      </c>
      <c r="F120" s="12">
        <f>D120+E120</f>
        <v>33.800000000000004</v>
      </c>
      <c r="H120" s="123">
        <f>SUM(D90:D120)</f>
        <v>378.52</v>
      </c>
      <c r="I120" s="123">
        <f>SUM(E90:E120)</f>
        <v>5.3099999999999987</v>
      </c>
    </row>
    <row r="121" spans="1:56" s="89" customFormat="1" ht="15.75">
      <c r="A121" s="160" t="s">
        <v>88</v>
      </c>
      <c r="B121" s="160"/>
      <c r="C121" s="160"/>
      <c r="D121" s="160"/>
      <c r="E121" s="160"/>
      <c r="F121" s="160"/>
    </row>
    <row r="122" spans="1:56" s="102" customFormat="1" ht="15.75">
      <c r="A122" s="33"/>
      <c r="B122" s="161" t="s">
        <v>258</v>
      </c>
      <c r="C122" s="161"/>
      <c r="D122" s="161"/>
      <c r="E122" s="161"/>
      <c r="F122" s="161"/>
    </row>
    <row r="123" spans="1:56" s="102" customFormat="1" ht="17.25" customHeight="1">
      <c r="A123" s="22">
        <f>A120+1</f>
        <v>90</v>
      </c>
      <c r="B123" s="16" t="s">
        <v>89</v>
      </c>
      <c r="C123" s="23" t="s">
        <v>167</v>
      </c>
      <c r="D123" s="46">
        <v>5.8</v>
      </c>
      <c r="E123" s="46">
        <v>0.03</v>
      </c>
      <c r="F123" s="12">
        <f>D123+E123</f>
        <v>5.83</v>
      </c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</row>
    <row r="124" spans="1:56" s="102" customFormat="1" ht="31.5">
      <c r="A124" s="22">
        <f>A123+1</f>
        <v>91</v>
      </c>
      <c r="B124" s="14" t="s">
        <v>90</v>
      </c>
      <c r="C124" s="23" t="s">
        <v>167</v>
      </c>
      <c r="D124" s="12">
        <v>9.57</v>
      </c>
      <c r="E124" s="12">
        <v>0.06</v>
      </c>
      <c r="F124" s="12">
        <f>D124+E124</f>
        <v>9.6300000000000008</v>
      </c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</row>
    <row r="125" spans="1:56" s="102" customFormat="1" ht="36" customHeight="1">
      <c r="A125" s="33"/>
      <c r="B125" s="162" t="s">
        <v>259</v>
      </c>
      <c r="C125" s="162"/>
      <c r="D125" s="162"/>
      <c r="E125" s="162"/>
      <c r="F125" s="162"/>
    </row>
    <row r="126" spans="1:56" s="102" customFormat="1" ht="48.75" customHeight="1">
      <c r="A126" s="22">
        <f>A124+1</f>
        <v>92</v>
      </c>
      <c r="B126" s="16" t="s">
        <v>91</v>
      </c>
      <c r="C126" s="23" t="s">
        <v>167</v>
      </c>
      <c r="D126" s="12">
        <v>37.94</v>
      </c>
      <c r="E126" s="12">
        <v>1.72</v>
      </c>
      <c r="F126" s="12">
        <f>D126+E126</f>
        <v>39.659999999999997</v>
      </c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</row>
    <row r="127" spans="1:56" s="102" customFormat="1" ht="31.5">
      <c r="A127" s="22">
        <f>A126+1</f>
        <v>93</v>
      </c>
      <c r="B127" s="14" t="s">
        <v>237</v>
      </c>
      <c r="C127" s="23" t="s">
        <v>167</v>
      </c>
      <c r="D127" s="12">
        <v>22.88</v>
      </c>
      <c r="E127" s="12" t="s">
        <v>233</v>
      </c>
      <c r="F127" s="12">
        <f>D127</f>
        <v>22.88</v>
      </c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</row>
    <row r="128" spans="1:56" s="102" customFormat="1" ht="15.75">
      <c r="A128" s="33"/>
      <c r="B128" s="161" t="s">
        <v>260</v>
      </c>
      <c r="C128" s="161"/>
      <c r="D128" s="161"/>
      <c r="E128" s="161"/>
      <c r="F128" s="161"/>
    </row>
    <row r="129" spans="1:56" s="102" customFormat="1" ht="31.5">
      <c r="A129" s="22">
        <f>A127+1</f>
        <v>94</v>
      </c>
      <c r="B129" s="16" t="s">
        <v>92</v>
      </c>
      <c r="C129" s="23" t="s">
        <v>167</v>
      </c>
      <c r="D129" s="46">
        <v>7.4</v>
      </c>
      <c r="E129" s="46">
        <v>1.32</v>
      </c>
      <c r="F129" s="12">
        <f>D129+E129</f>
        <v>8.7200000000000006</v>
      </c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</row>
    <row r="130" spans="1:56" s="102" customFormat="1" ht="31.5">
      <c r="A130" s="22">
        <f>A129+1</f>
        <v>95</v>
      </c>
      <c r="B130" s="14" t="s">
        <v>93</v>
      </c>
      <c r="C130" s="23" t="s">
        <v>167</v>
      </c>
      <c r="D130" s="12">
        <v>10.87</v>
      </c>
      <c r="E130" s="12">
        <v>1.4</v>
      </c>
      <c r="F130" s="12">
        <f>D130+E130</f>
        <v>12.27</v>
      </c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</row>
    <row r="131" spans="1:56" s="102" customFormat="1" ht="15.75">
      <c r="A131" s="22">
        <f>A130+1</f>
        <v>96</v>
      </c>
      <c r="B131" s="14" t="s">
        <v>94</v>
      </c>
      <c r="C131" s="23" t="s">
        <v>167</v>
      </c>
      <c r="D131" s="12">
        <v>1.7</v>
      </c>
      <c r="E131" s="12" t="s">
        <v>233</v>
      </c>
      <c r="F131" s="12">
        <f>D131</f>
        <v>1.7</v>
      </c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</row>
    <row r="132" spans="1:56" s="102" customFormat="1" ht="31.5" customHeight="1">
      <c r="A132" s="33"/>
      <c r="B132" s="162" t="s">
        <v>261</v>
      </c>
      <c r="C132" s="162"/>
      <c r="D132" s="162"/>
      <c r="E132" s="162"/>
      <c r="F132" s="162"/>
    </row>
    <row r="133" spans="1:56" s="102" customFormat="1" ht="49.5" customHeight="1">
      <c r="A133" s="33">
        <f>A131+1</f>
        <v>97</v>
      </c>
      <c r="B133" s="34" t="s">
        <v>262</v>
      </c>
      <c r="C133" s="35" t="s">
        <v>167</v>
      </c>
      <c r="D133" s="37">
        <v>27.57</v>
      </c>
      <c r="E133" s="36" t="s">
        <v>233</v>
      </c>
      <c r="F133" s="12">
        <f>D133</f>
        <v>27.57</v>
      </c>
      <c r="H133" s="124">
        <f>SUM(D123+D124+D126+D127+D129+D130+D131+D133)</f>
        <v>123.73000000000002</v>
      </c>
      <c r="I133" s="124">
        <f>E123+E124+E126+E129+E130</f>
        <v>4.5299999999999994</v>
      </c>
    </row>
    <row r="134" spans="1:56" s="101" customFormat="1" ht="15.75">
      <c r="A134" s="154" t="s">
        <v>95</v>
      </c>
      <c r="B134" s="154"/>
      <c r="C134" s="154"/>
      <c r="D134" s="154"/>
      <c r="E134" s="154"/>
      <c r="F134" s="154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</row>
    <row r="135" spans="1:56" s="101" customFormat="1" ht="15.75">
      <c r="A135" s="114"/>
      <c r="B135" s="30" t="s">
        <v>253</v>
      </c>
      <c r="C135" s="114"/>
      <c r="D135" s="32"/>
      <c r="E135" s="32"/>
      <c r="F135" s="32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</row>
    <row r="136" spans="1:56" s="100" customFormat="1" ht="15.75">
      <c r="A136" s="22">
        <f>A133+1</f>
        <v>98</v>
      </c>
      <c r="B136" s="17" t="s">
        <v>96</v>
      </c>
      <c r="C136" s="22" t="s">
        <v>167</v>
      </c>
      <c r="D136" s="12">
        <v>0.95</v>
      </c>
      <c r="E136" s="12">
        <v>1.39</v>
      </c>
      <c r="F136" s="12">
        <f t="shared" ref="F136:F143" si="7">E136+D136</f>
        <v>2.34</v>
      </c>
    </row>
    <row r="137" spans="1:56" s="100" customFormat="1" ht="31.5">
      <c r="A137" s="22">
        <f t="shared" ref="A137:A160" si="8">A136+1</f>
        <v>99</v>
      </c>
      <c r="B137" s="17" t="s">
        <v>285</v>
      </c>
      <c r="C137" s="22" t="s">
        <v>167</v>
      </c>
      <c r="D137" s="12">
        <v>0.65</v>
      </c>
      <c r="E137" s="12">
        <v>1.36</v>
      </c>
      <c r="F137" s="12">
        <f t="shared" si="7"/>
        <v>2.0100000000000002</v>
      </c>
    </row>
    <row r="138" spans="1:56" s="100" customFormat="1" ht="15.75">
      <c r="A138" s="22"/>
      <c r="B138" s="31" t="s">
        <v>254</v>
      </c>
      <c r="C138" s="22"/>
      <c r="D138" s="12"/>
      <c r="E138" s="12"/>
      <c r="F138" s="12"/>
    </row>
    <row r="139" spans="1:56" s="100" customFormat="1" ht="47.25">
      <c r="A139" s="22">
        <f>A137+1</f>
        <v>100</v>
      </c>
      <c r="B139" s="17" t="s">
        <v>98</v>
      </c>
      <c r="C139" s="22" t="s">
        <v>167</v>
      </c>
      <c r="D139" s="12">
        <v>6.51</v>
      </c>
      <c r="E139" s="12">
        <v>1.34</v>
      </c>
      <c r="F139" s="12">
        <f t="shared" si="7"/>
        <v>7.85</v>
      </c>
    </row>
    <row r="140" spans="1:56" s="100" customFormat="1" ht="47.25">
      <c r="A140" s="22">
        <f t="shared" si="8"/>
        <v>101</v>
      </c>
      <c r="B140" s="17" t="s">
        <v>99</v>
      </c>
      <c r="C140" s="22" t="s">
        <v>167</v>
      </c>
      <c r="D140" s="12">
        <v>11.48</v>
      </c>
      <c r="E140" s="12">
        <v>0.75</v>
      </c>
      <c r="F140" s="12">
        <f t="shared" si="7"/>
        <v>12.23</v>
      </c>
    </row>
    <row r="141" spans="1:56" s="100" customFormat="1" ht="15.75">
      <c r="A141" s="22">
        <f t="shared" si="8"/>
        <v>102</v>
      </c>
      <c r="B141" s="17" t="s">
        <v>286</v>
      </c>
      <c r="C141" s="22" t="s">
        <v>167</v>
      </c>
      <c r="D141" s="12">
        <v>1.37</v>
      </c>
      <c r="E141" s="12">
        <v>1.26</v>
      </c>
      <c r="F141" s="12">
        <f t="shared" si="7"/>
        <v>2.63</v>
      </c>
    </row>
    <row r="142" spans="1:56" s="100" customFormat="1" ht="31.5">
      <c r="A142" s="22">
        <f t="shared" si="8"/>
        <v>103</v>
      </c>
      <c r="B142" s="17" t="s">
        <v>100</v>
      </c>
      <c r="C142" s="22" t="s">
        <v>167</v>
      </c>
      <c r="D142" s="12">
        <v>0.64</v>
      </c>
      <c r="E142" s="12">
        <v>0.45</v>
      </c>
      <c r="F142" s="12">
        <f t="shared" si="7"/>
        <v>1.0900000000000001</v>
      </c>
    </row>
    <row r="143" spans="1:56" s="100" customFormat="1" ht="31.5">
      <c r="A143" s="22">
        <f t="shared" si="8"/>
        <v>104</v>
      </c>
      <c r="B143" s="17" t="s">
        <v>101</v>
      </c>
      <c r="C143" s="22" t="s">
        <v>167</v>
      </c>
      <c r="D143" s="12">
        <v>0.96</v>
      </c>
      <c r="E143" s="12">
        <v>0.43</v>
      </c>
      <c r="F143" s="12">
        <f t="shared" si="7"/>
        <v>1.39</v>
      </c>
    </row>
    <row r="144" spans="1:56" s="100" customFormat="1" ht="15.75">
      <c r="A144" s="22"/>
      <c r="B144" s="31" t="s">
        <v>255</v>
      </c>
      <c r="C144" s="22"/>
      <c r="D144" s="12"/>
      <c r="E144" s="12"/>
      <c r="F144" s="12"/>
    </row>
    <row r="145" spans="1:9" s="100" customFormat="1" ht="15.75">
      <c r="A145" s="22">
        <f>A143+1</f>
        <v>105</v>
      </c>
      <c r="B145" s="17" t="s">
        <v>106</v>
      </c>
      <c r="C145" s="22" t="s">
        <v>167</v>
      </c>
      <c r="D145" s="12">
        <v>1.68</v>
      </c>
      <c r="E145" s="12">
        <v>0.33</v>
      </c>
      <c r="F145" s="12">
        <f t="shared" ref="F145:F160" si="9">E145+D145</f>
        <v>2.0099999999999998</v>
      </c>
    </row>
    <row r="146" spans="1:9" s="100" customFormat="1" ht="15.75">
      <c r="A146" s="22">
        <f t="shared" si="8"/>
        <v>106</v>
      </c>
      <c r="B146" s="17" t="s">
        <v>107</v>
      </c>
      <c r="C146" s="22" t="s">
        <v>167</v>
      </c>
      <c r="D146" s="12">
        <v>2.79</v>
      </c>
      <c r="E146" s="12">
        <v>0.5</v>
      </c>
      <c r="F146" s="12">
        <f t="shared" si="9"/>
        <v>3.29</v>
      </c>
    </row>
    <row r="147" spans="1:9" s="100" customFormat="1" ht="15.75">
      <c r="A147" s="22">
        <f t="shared" si="8"/>
        <v>107</v>
      </c>
      <c r="B147" s="17" t="s">
        <v>108</v>
      </c>
      <c r="C147" s="22" t="s">
        <v>167</v>
      </c>
      <c r="D147" s="12">
        <v>1.87</v>
      </c>
      <c r="E147" s="12">
        <v>0.18</v>
      </c>
      <c r="F147" s="12">
        <f t="shared" si="9"/>
        <v>2.0500000000000003</v>
      </c>
    </row>
    <row r="148" spans="1:9" s="100" customFormat="1" ht="31.5">
      <c r="A148" s="22">
        <f t="shared" si="8"/>
        <v>108</v>
      </c>
      <c r="B148" s="17" t="s">
        <v>109</v>
      </c>
      <c r="C148" s="22" t="s">
        <v>167</v>
      </c>
      <c r="D148" s="12">
        <v>2</v>
      </c>
      <c r="E148" s="12">
        <v>0.41</v>
      </c>
      <c r="F148" s="12">
        <f t="shared" si="9"/>
        <v>2.41</v>
      </c>
    </row>
    <row r="149" spans="1:9" s="100" customFormat="1" ht="31.5">
      <c r="A149" s="22">
        <f t="shared" si="8"/>
        <v>109</v>
      </c>
      <c r="B149" s="17" t="s">
        <v>257</v>
      </c>
      <c r="C149" s="22" t="s">
        <v>167</v>
      </c>
      <c r="D149" s="12">
        <v>1.44</v>
      </c>
      <c r="E149" s="12">
        <v>0.56000000000000005</v>
      </c>
      <c r="F149" s="12">
        <f t="shared" si="9"/>
        <v>2</v>
      </c>
    </row>
    <row r="150" spans="1:9" s="100" customFormat="1" ht="31.5">
      <c r="A150" s="22">
        <f t="shared" si="8"/>
        <v>110</v>
      </c>
      <c r="B150" s="17" t="s">
        <v>111</v>
      </c>
      <c r="C150" s="22" t="s">
        <v>167</v>
      </c>
      <c r="D150" s="12">
        <v>1.44</v>
      </c>
      <c r="E150" s="12">
        <v>0.56000000000000005</v>
      </c>
      <c r="F150" s="12">
        <f t="shared" si="9"/>
        <v>2</v>
      </c>
    </row>
    <row r="151" spans="1:9" s="100" customFormat="1" ht="31.5">
      <c r="A151" s="22">
        <f t="shared" si="8"/>
        <v>111</v>
      </c>
      <c r="B151" s="17" t="s">
        <v>112</v>
      </c>
      <c r="C151" s="22" t="s">
        <v>167</v>
      </c>
      <c r="D151" s="12">
        <v>1.76</v>
      </c>
      <c r="E151" s="12">
        <v>0.99</v>
      </c>
      <c r="F151" s="12">
        <f t="shared" si="9"/>
        <v>2.75</v>
      </c>
    </row>
    <row r="152" spans="1:9" s="100" customFormat="1" ht="15.75">
      <c r="A152" s="22">
        <f t="shared" si="8"/>
        <v>112</v>
      </c>
      <c r="B152" s="17" t="s">
        <v>113</v>
      </c>
      <c r="C152" s="22" t="s">
        <v>167</v>
      </c>
      <c r="D152" s="12">
        <v>0.32</v>
      </c>
      <c r="E152" s="12">
        <v>0.09</v>
      </c>
      <c r="F152" s="12">
        <f t="shared" si="9"/>
        <v>0.41000000000000003</v>
      </c>
    </row>
    <row r="153" spans="1:9" s="100" customFormat="1" ht="15.75">
      <c r="A153" s="22">
        <f t="shared" si="8"/>
        <v>113</v>
      </c>
      <c r="B153" s="17" t="s">
        <v>114</v>
      </c>
      <c r="C153" s="22" t="s">
        <v>167</v>
      </c>
      <c r="D153" s="12">
        <v>0.32</v>
      </c>
      <c r="E153" s="12">
        <v>0.42</v>
      </c>
      <c r="F153" s="12">
        <f t="shared" si="9"/>
        <v>0.74</v>
      </c>
    </row>
    <row r="154" spans="1:9" s="100" customFormat="1" ht="15.75">
      <c r="A154" s="22">
        <f t="shared" si="8"/>
        <v>114</v>
      </c>
      <c r="B154" s="17" t="s">
        <v>115</v>
      </c>
      <c r="C154" s="22" t="s">
        <v>167</v>
      </c>
      <c r="D154" s="12">
        <v>0.32</v>
      </c>
      <c r="E154" s="12">
        <v>0.42</v>
      </c>
      <c r="F154" s="12">
        <f t="shared" si="9"/>
        <v>0.74</v>
      </c>
    </row>
    <row r="155" spans="1:9" s="100" customFormat="1" ht="15.75">
      <c r="A155" s="22"/>
      <c r="B155" s="31" t="s">
        <v>256</v>
      </c>
      <c r="C155" s="22"/>
      <c r="D155" s="12"/>
      <c r="E155" s="12"/>
      <c r="F155" s="12"/>
    </row>
    <row r="156" spans="1:9" s="100" customFormat="1" ht="31.5">
      <c r="A156" s="22">
        <f>A154+1</f>
        <v>115</v>
      </c>
      <c r="B156" s="17" t="s">
        <v>102</v>
      </c>
      <c r="C156" s="22" t="s">
        <v>167</v>
      </c>
      <c r="D156" s="12">
        <v>0.9</v>
      </c>
      <c r="E156" s="12">
        <v>2.77</v>
      </c>
      <c r="F156" s="12">
        <f t="shared" si="9"/>
        <v>3.67</v>
      </c>
    </row>
    <row r="157" spans="1:9" s="100" customFormat="1" ht="15.75">
      <c r="A157" s="22">
        <f t="shared" si="8"/>
        <v>116</v>
      </c>
      <c r="B157" s="17" t="s">
        <v>103</v>
      </c>
      <c r="C157" s="22" t="s">
        <v>167</v>
      </c>
      <c r="D157" s="12">
        <v>1.49</v>
      </c>
      <c r="E157" s="12">
        <v>0.12</v>
      </c>
      <c r="F157" s="12">
        <f t="shared" si="9"/>
        <v>1.6099999999999999</v>
      </c>
    </row>
    <row r="158" spans="1:9" s="100" customFormat="1" ht="15.75">
      <c r="A158" s="22">
        <f t="shared" si="8"/>
        <v>117</v>
      </c>
      <c r="B158" s="17" t="s">
        <v>104</v>
      </c>
      <c r="C158" s="22" t="s">
        <v>167</v>
      </c>
      <c r="D158" s="12">
        <v>1.34</v>
      </c>
      <c r="E158" s="12">
        <v>1.1299999999999999</v>
      </c>
      <c r="F158" s="12">
        <f t="shared" si="9"/>
        <v>2.4699999999999998</v>
      </c>
    </row>
    <row r="159" spans="1:9" s="100" customFormat="1" ht="15.75">
      <c r="A159" s="22">
        <f t="shared" si="8"/>
        <v>118</v>
      </c>
      <c r="B159" s="17" t="s">
        <v>105</v>
      </c>
      <c r="C159" s="22" t="s">
        <v>167</v>
      </c>
      <c r="D159" s="12">
        <v>1.82</v>
      </c>
      <c r="E159" s="12">
        <v>1.43</v>
      </c>
      <c r="F159" s="12">
        <f t="shared" si="9"/>
        <v>3.25</v>
      </c>
    </row>
    <row r="160" spans="1:9" s="100" customFormat="1" ht="15.75">
      <c r="A160" s="22">
        <f t="shared" si="8"/>
        <v>119</v>
      </c>
      <c r="B160" s="17" t="s">
        <v>218</v>
      </c>
      <c r="C160" s="22" t="s">
        <v>167</v>
      </c>
      <c r="D160" s="12">
        <v>1.82</v>
      </c>
      <c r="E160" s="12">
        <v>0.13</v>
      </c>
      <c r="F160" s="12">
        <f t="shared" si="9"/>
        <v>1.9500000000000002</v>
      </c>
      <c r="H160" s="122">
        <f>SUM(D136:D160)</f>
        <v>43.870000000000005</v>
      </c>
      <c r="I160" s="122">
        <f>SUM(E136:E160)</f>
        <v>17.019999999999996</v>
      </c>
    </row>
    <row r="161" spans="1:56" s="101" customFormat="1" ht="15.75">
      <c r="A161" s="155" t="s">
        <v>116</v>
      </c>
      <c r="B161" s="155"/>
      <c r="C161" s="155"/>
      <c r="D161" s="155"/>
      <c r="E161" s="155"/>
      <c r="F161" s="155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</row>
    <row r="162" spans="1:56" s="101" customFormat="1" ht="15.75">
      <c r="A162" s="65"/>
      <c r="B162" s="65" t="s">
        <v>219</v>
      </c>
      <c r="C162" s="113"/>
      <c r="D162" s="55"/>
      <c r="E162" s="55"/>
      <c r="F162" s="55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</row>
    <row r="163" spans="1:56" s="102" customFormat="1" ht="15.75">
      <c r="A163" s="22">
        <f>A160+1</f>
        <v>120</v>
      </c>
      <c r="B163" s="14" t="s">
        <v>117</v>
      </c>
      <c r="C163" s="23" t="s">
        <v>168</v>
      </c>
      <c r="D163" s="61">
        <v>1.28</v>
      </c>
      <c r="E163" s="12" t="s">
        <v>233</v>
      </c>
      <c r="F163" s="12">
        <f t="shared" ref="F163:F168" si="10">D163</f>
        <v>1.28</v>
      </c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</row>
    <row r="164" spans="1:56" s="102" customFormat="1" ht="15.75">
      <c r="A164" s="22">
        <f>A163+1</f>
        <v>121</v>
      </c>
      <c r="B164" s="18" t="s">
        <v>118</v>
      </c>
      <c r="C164" s="23" t="s">
        <v>168</v>
      </c>
      <c r="D164" s="61">
        <v>1.76</v>
      </c>
      <c r="E164" s="12" t="s">
        <v>233</v>
      </c>
      <c r="F164" s="12">
        <f t="shared" si="10"/>
        <v>1.76</v>
      </c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</row>
    <row r="165" spans="1:56" s="102" customFormat="1" ht="15.75">
      <c r="A165" s="22">
        <f>A164+1</f>
        <v>122</v>
      </c>
      <c r="B165" s="10" t="s">
        <v>119</v>
      </c>
      <c r="C165" s="23" t="s">
        <v>168</v>
      </c>
      <c r="D165" s="12">
        <v>2.4300000000000002</v>
      </c>
      <c r="E165" s="12" t="s">
        <v>233</v>
      </c>
      <c r="F165" s="12">
        <f t="shared" si="10"/>
        <v>2.4300000000000002</v>
      </c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</row>
    <row r="166" spans="1:56" s="102" customFormat="1" ht="15.75">
      <c r="A166" s="22">
        <f t="shared" ref="A166:A180" si="11">A165+1</f>
        <v>123</v>
      </c>
      <c r="B166" s="10" t="s">
        <v>120</v>
      </c>
      <c r="C166" s="23" t="s">
        <v>168</v>
      </c>
      <c r="D166" s="12">
        <v>2.58</v>
      </c>
      <c r="E166" s="12" t="s">
        <v>233</v>
      </c>
      <c r="F166" s="12">
        <f t="shared" si="10"/>
        <v>2.58</v>
      </c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</row>
    <row r="167" spans="1:56" s="102" customFormat="1" ht="15.75">
      <c r="A167" s="22">
        <f t="shared" si="11"/>
        <v>124</v>
      </c>
      <c r="B167" s="10" t="s">
        <v>121</v>
      </c>
      <c r="C167" s="23" t="s">
        <v>168</v>
      </c>
      <c r="D167" s="61">
        <v>1.42</v>
      </c>
      <c r="E167" s="12" t="s">
        <v>233</v>
      </c>
      <c r="F167" s="12">
        <f t="shared" si="10"/>
        <v>1.42</v>
      </c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</row>
    <row r="168" spans="1:56" s="102" customFormat="1" ht="15.75">
      <c r="A168" s="22">
        <f t="shared" si="11"/>
        <v>125</v>
      </c>
      <c r="B168" s="10" t="s">
        <v>122</v>
      </c>
      <c r="C168" s="23" t="s">
        <v>168</v>
      </c>
      <c r="D168" s="61">
        <v>1.28</v>
      </c>
      <c r="E168" s="12" t="s">
        <v>233</v>
      </c>
      <c r="F168" s="12">
        <f t="shared" si="10"/>
        <v>1.28</v>
      </c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</row>
    <row r="169" spans="1:56" s="102" customFormat="1" ht="15.75">
      <c r="A169" s="22"/>
      <c r="B169" s="117" t="s">
        <v>220</v>
      </c>
      <c r="C169" s="23"/>
      <c r="D169" s="61"/>
      <c r="E169" s="12"/>
      <c r="F169" s="61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</row>
    <row r="170" spans="1:56" s="102" customFormat="1" ht="15.75">
      <c r="A170" s="22">
        <f>A168+1</f>
        <v>126</v>
      </c>
      <c r="B170" s="10" t="s">
        <v>123</v>
      </c>
      <c r="C170" s="23" t="s">
        <v>168</v>
      </c>
      <c r="D170" s="12">
        <v>2.2200000000000002</v>
      </c>
      <c r="E170" s="12" t="s">
        <v>233</v>
      </c>
      <c r="F170" s="12">
        <f>D170</f>
        <v>2.2200000000000002</v>
      </c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</row>
    <row r="171" spans="1:56" s="102" customFormat="1" ht="15.75">
      <c r="A171" s="22">
        <f t="shared" si="11"/>
        <v>127</v>
      </c>
      <c r="B171" s="10" t="s">
        <v>124</v>
      </c>
      <c r="C171" s="23" t="s">
        <v>168</v>
      </c>
      <c r="D171" s="12">
        <v>2.4300000000000002</v>
      </c>
      <c r="E171" s="12" t="s">
        <v>233</v>
      </c>
      <c r="F171" s="12">
        <f>D171</f>
        <v>2.4300000000000002</v>
      </c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</row>
    <row r="172" spans="1:56" s="102" customFormat="1" ht="15.75">
      <c r="A172" s="22">
        <f t="shared" si="11"/>
        <v>128</v>
      </c>
      <c r="B172" s="10" t="s">
        <v>125</v>
      </c>
      <c r="C172" s="23" t="s">
        <v>168</v>
      </c>
      <c r="D172" s="12">
        <v>4.28</v>
      </c>
      <c r="E172" s="12" t="s">
        <v>233</v>
      </c>
      <c r="F172" s="12">
        <f>D172</f>
        <v>4.28</v>
      </c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</row>
    <row r="173" spans="1:56" s="102" customFormat="1" ht="15.75">
      <c r="A173" s="22">
        <f t="shared" si="11"/>
        <v>129</v>
      </c>
      <c r="B173" s="10" t="s">
        <v>126</v>
      </c>
      <c r="C173" s="23" t="s">
        <v>168</v>
      </c>
      <c r="D173" s="12">
        <v>2.58</v>
      </c>
      <c r="E173" s="12" t="s">
        <v>233</v>
      </c>
      <c r="F173" s="12">
        <f>D173</f>
        <v>2.58</v>
      </c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</row>
    <row r="174" spans="1:56" s="102" customFormat="1" ht="15.75">
      <c r="A174" s="22"/>
      <c r="B174" s="156" t="s">
        <v>221</v>
      </c>
      <c r="C174" s="156"/>
      <c r="D174" s="12"/>
      <c r="E174" s="12"/>
      <c r="F174" s="12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</row>
    <row r="175" spans="1:56" s="102" customFormat="1" ht="15.75">
      <c r="A175" s="22">
        <f>A173+1</f>
        <v>130</v>
      </c>
      <c r="B175" s="10" t="s">
        <v>127</v>
      </c>
      <c r="C175" s="23" t="s">
        <v>168</v>
      </c>
      <c r="D175" s="61">
        <v>2.58</v>
      </c>
      <c r="E175" s="12" t="s">
        <v>233</v>
      </c>
      <c r="F175" s="12">
        <f>D175</f>
        <v>2.58</v>
      </c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</row>
    <row r="176" spans="1:56" s="102" customFormat="1" ht="15.75">
      <c r="A176" s="22">
        <f t="shared" si="11"/>
        <v>131</v>
      </c>
      <c r="B176" s="10" t="s">
        <v>128</v>
      </c>
      <c r="C176" s="23" t="s">
        <v>168</v>
      </c>
      <c r="D176" s="61">
        <v>2.58</v>
      </c>
      <c r="E176" s="12" t="s">
        <v>233</v>
      </c>
      <c r="F176" s="12">
        <f>D176</f>
        <v>2.58</v>
      </c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</row>
    <row r="177" spans="1:56" s="102" customFormat="1" ht="15.75">
      <c r="A177" s="22">
        <f t="shared" si="11"/>
        <v>132</v>
      </c>
      <c r="B177" s="10" t="s">
        <v>284</v>
      </c>
      <c r="C177" s="23" t="s">
        <v>168</v>
      </c>
      <c r="D177" s="61">
        <v>6</v>
      </c>
      <c r="E177" s="12">
        <v>0.94</v>
      </c>
      <c r="F177" s="61">
        <f>D177+E177</f>
        <v>6.9399999999999995</v>
      </c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</row>
    <row r="178" spans="1:56" s="102" customFormat="1" ht="15.75">
      <c r="A178" s="22"/>
      <c r="B178" s="117" t="s">
        <v>222</v>
      </c>
      <c r="C178" s="23"/>
      <c r="D178" s="12"/>
      <c r="E178" s="12"/>
      <c r="F178" s="12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</row>
    <row r="179" spans="1:56" s="102" customFormat="1" ht="18" customHeight="1">
      <c r="A179" s="22">
        <f>A177+1</f>
        <v>133</v>
      </c>
      <c r="B179" s="10" t="s">
        <v>129</v>
      </c>
      <c r="C179" s="23" t="s">
        <v>168</v>
      </c>
      <c r="D179" s="12">
        <v>1.17</v>
      </c>
      <c r="E179" s="12" t="s">
        <v>233</v>
      </c>
      <c r="F179" s="12">
        <f>D179</f>
        <v>1.17</v>
      </c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</row>
    <row r="180" spans="1:56" s="102" customFormat="1" ht="15.75">
      <c r="A180" s="22">
        <f t="shared" si="11"/>
        <v>134</v>
      </c>
      <c r="B180" s="10" t="s">
        <v>130</v>
      </c>
      <c r="C180" s="23" t="s">
        <v>168</v>
      </c>
      <c r="D180" s="12">
        <v>2.4500000000000002</v>
      </c>
      <c r="E180" s="12" t="s">
        <v>233</v>
      </c>
      <c r="F180" s="12">
        <f>D180</f>
        <v>2.4500000000000002</v>
      </c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</row>
    <row r="181" spans="1:56" s="102" customFormat="1" ht="15.75">
      <c r="A181" s="22"/>
      <c r="B181" s="117" t="s">
        <v>223</v>
      </c>
      <c r="C181" s="23"/>
      <c r="D181" s="12"/>
      <c r="E181" s="12"/>
      <c r="F181" s="12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</row>
    <row r="182" spans="1:56" s="102" customFormat="1" ht="15.75">
      <c r="A182" s="22">
        <f>A180+1</f>
        <v>135</v>
      </c>
      <c r="B182" s="10" t="s">
        <v>131</v>
      </c>
      <c r="C182" s="23" t="s">
        <v>168</v>
      </c>
      <c r="D182" s="12">
        <v>2.58</v>
      </c>
      <c r="E182" s="12" t="s">
        <v>233</v>
      </c>
      <c r="F182" s="12">
        <f>D182</f>
        <v>2.58</v>
      </c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</row>
    <row r="183" spans="1:56" s="102" customFormat="1" ht="15.75">
      <c r="A183" s="22">
        <f>A182+1</f>
        <v>136</v>
      </c>
      <c r="B183" s="10" t="s">
        <v>238</v>
      </c>
      <c r="C183" s="23" t="s">
        <v>168</v>
      </c>
      <c r="D183" s="12">
        <v>4.59</v>
      </c>
      <c r="E183" s="12" t="s">
        <v>233</v>
      </c>
      <c r="F183" s="12">
        <f>D183</f>
        <v>4.59</v>
      </c>
      <c r="G183" s="100"/>
      <c r="H183" s="122">
        <f>SUM(D163:D183)</f>
        <v>44.209999999999994</v>
      </c>
      <c r="I183" s="122">
        <f>SUM(E163:E183)</f>
        <v>0.94</v>
      </c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</row>
    <row r="184" spans="1:56" s="101" customFormat="1" ht="15.75">
      <c r="A184" s="155" t="s">
        <v>292</v>
      </c>
      <c r="B184" s="155"/>
      <c r="C184" s="155"/>
      <c r="D184" s="155"/>
      <c r="E184" s="155"/>
      <c r="F184" s="155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</row>
    <row r="185" spans="1:56" s="101" customFormat="1" ht="15.75">
      <c r="A185" s="127"/>
      <c r="B185" s="135" t="s">
        <v>300</v>
      </c>
      <c r="C185" s="127"/>
      <c r="D185" s="127"/>
      <c r="E185" s="127"/>
      <c r="F185" s="127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</row>
    <row r="186" spans="1:56" s="102" customFormat="1" ht="15.75">
      <c r="A186" s="22">
        <f>A183+1</f>
        <v>137</v>
      </c>
      <c r="B186" s="10" t="s">
        <v>298</v>
      </c>
      <c r="C186" s="53" t="s">
        <v>162</v>
      </c>
      <c r="D186" s="12">
        <v>23.99</v>
      </c>
      <c r="E186" s="12" t="s">
        <v>233</v>
      </c>
      <c r="F186" s="12">
        <f>D186</f>
        <v>23.99</v>
      </c>
      <c r="G186" s="100"/>
      <c r="H186" s="122"/>
      <c r="I186" s="122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</row>
    <row r="187" spans="1:56" s="102" customFormat="1" ht="15.75">
      <c r="A187" s="22">
        <f>A186+1</f>
        <v>138</v>
      </c>
      <c r="B187" s="10" t="s">
        <v>299</v>
      </c>
      <c r="C187" s="53" t="s">
        <v>162</v>
      </c>
      <c r="D187" s="12">
        <v>12.92</v>
      </c>
      <c r="E187" s="12" t="s">
        <v>233</v>
      </c>
      <c r="F187" s="12">
        <f>D187</f>
        <v>12.92</v>
      </c>
      <c r="G187" s="100"/>
      <c r="H187" s="122"/>
      <c r="I187" s="122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</row>
    <row r="188" spans="1:56" s="102" customFormat="1" ht="15.75">
      <c r="A188" s="22"/>
      <c r="B188" s="128" t="s">
        <v>301</v>
      </c>
      <c r="C188" s="53"/>
      <c r="D188" s="12"/>
      <c r="E188" s="12"/>
      <c r="F188" s="12"/>
      <c r="G188" s="100"/>
      <c r="H188" s="122"/>
      <c r="I188" s="122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</row>
    <row r="189" spans="1:56" customFormat="1" ht="15.75">
      <c r="A189" s="22">
        <f>A187+1</f>
        <v>139</v>
      </c>
      <c r="B189" s="52" t="s">
        <v>293</v>
      </c>
      <c r="C189" s="53" t="s">
        <v>168</v>
      </c>
      <c r="D189" s="12">
        <v>24.13</v>
      </c>
      <c r="E189" s="12" t="s">
        <v>233</v>
      </c>
      <c r="F189" s="12">
        <f>D189</f>
        <v>24.13</v>
      </c>
    </row>
    <row r="190" spans="1:56" customFormat="1" ht="15.75">
      <c r="A190" s="22">
        <f>A189+1</f>
        <v>140</v>
      </c>
      <c r="B190" s="52" t="s">
        <v>294</v>
      </c>
      <c r="C190" s="53" t="s">
        <v>295</v>
      </c>
      <c r="D190" s="12" t="s">
        <v>233</v>
      </c>
      <c r="E190" s="12">
        <v>0.19</v>
      </c>
      <c r="F190" s="12">
        <f>E190</f>
        <v>0.19</v>
      </c>
    </row>
    <row r="191" spans="1:56" customFormat="1" ht="15.75">
      <c r="A191" s="22">
        <f t="shared" ref="A191:A192" si="12">A190+1</f>
        <v>141</v>
      </c>
      <c r="B191" s="52" t="s">
        <v>296</v>
      </c>
      <c r="C191" s="53" t="s">
        <v>295</v>
      </c>
      <c r="D191" s="12" t="s">
        <v>233</v>
      </c>
      <c r="E191" s="12">
        <v>0.19</v>
      </c>
      <c r="F191" s="12">
        <f>E191</f>
        <v>0.19</v>
      </c>
    </row>
    <row r="192" spans="1:56" customFormat="1" ht="15.75">
      <c r="A192" s="22">
        <f t="shared" si="12"/>
        <v>142</v>
      </c>
      <c r="B192" s="52" t="s">
        <v>297</v>
      </c>
      <c r="C192" s="53" t="s">
        <v>295</v>
      </c>
      <c r="D192" s="12" t="s">
        <v>233</v>
      </c>
      <c r="E192" s="12">
        <v>0.19</v>
      </c>
      <c r="F192" s="12">
        <f>E192</f>
        <v>0.19</v>
      </c>
      <c r="H192" s="136">
        <f>D186+D187+D189</f>
        <v>61.039999999999992</v>
      </c>
      <c r="I192" s="136">
        <f>E190+E191+E192</f>
        <v>0.57000000000000006</v>
      </c>
    </row>
    <row r="193" spans="1:56" s="101" customFormat="1" ht="15.75" customHeight="1">
      <c r="A193" s="157" t="s">
        <v>132</v>
      </c>
      <c r="B193" s="158"/>
      <c r="C193" s="158"/>
      <c r="D193" s="158"/>
      <c r="E193" s="158"/>
      <c r="F193" s="159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</row>
    <row r="194" spans="1:56" s="102" customFormat="1" ht="16.5" customHeight="1">
      <c r="A194" s="22">
        <f>A192+1</f>
        <v>143</v>
      </c>
      <c r="B194" s="14" t="s">
        <v>133</v>
      </c>
      <c r="C194" s="23" t="s">
        <v>168</v>
      </c>
      <c r="D194" s="12">
        <v>1.66</v>
      </c>
      <c r="E194" s="12" t="s">
        <v>233</v>
      </c>
      <c r="F194" s="12">
        <f>D194</f>
        <v>1.66</v>
      </c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</row>
    <row r="195" spans="1:56" s="102" customFormat="1" ht="31.5">
      <c r="A195" s="22">
        <f>A194+1</f>
        <v>144</v>
      </c>
      <c r="B195" s="18" t="s">
        <v>134</v>
      </c>
      <c r="C195" s="23" t="s">
        <v>168</v>
      </c>
      <c r="D195" s="12">
        <v>1.66</v>
      </c>
      <c r="E195" s="12" t="s">
        <v>233</v>
      </c>
      <c r="F195" s="12">
        <f t="shared" ref="F195:F218" si="13">D195</f>
        <v>1.66</v>
      </c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</row>
    <row r="196" spans="1:56" s="102" customFormat="1" ht="15.75">
      <c r="A196" s="22">
        <f t="shared" ref="A196:A219" si="14">A195+1</f>
        <v>145</v>
      </c>
      <c r="B196" s="14" t="s">
        <v>135</v>
      </c>
      <c r="C196" s="23" t="s">
        <v>168</v>
      </c>
      <c r="D196" s="12">
        <v>1.66</v>
      </c>
      <c r="E196" s="12" t="s">
        <v>233</v>
      </c>
      <c r="F196" s="12">
        <f t="shared" si="13"/>
        <v>1.66</v>
      </c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</row>
    <row r="197" spans="1:56" s="102" customFormat="1" ht="47.25">
      <c r="A197" s="22">
        <f t="shared" si="14"/>
        <v>146</v>
      </c>
      <c r="B197" s="14" t="s">
        <v>136</v>
      </c>
      <c r="C197" s="23" t="s">
        <v>168</v>
      </c>
      <c r="D197" s="12">
        <v>2.4900000000000002</v>
      </c>
      <c r="E197" s="12" t="s">
        <v>233</v>
      </c>
      <c r="F197" s="12">
        <f t="shared" si="13"/>
        <v>2.4900000000000002</v>
      </c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</row>
    <row r="198" spans="1:56" s="102" customFormat="1" ht="15.75">
      <c r="A198" s="22">
        <f t="shared" si="14"/>
        <v>147</v>
      </c>
      <c r="B198" s="10" t="s">
        <v>137</v>
      </c>
      <c r="C198" s="23" t="s">
        <v>168</v>
      </c>
      <c r="D198" s="12">
        <v>2.4900000000000002</v>
      </c>
      <c r="E198" s="12" t="s">
        <v>233</v>
      </c>
      <c r="F198" s="12">
        <f t="shared" si="13"/>
        <v>2.4900000000000002</v>
      </c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</row>
    <row r="199" spans="1:56" s="102" customFormat="1" ht="15.75">
      <c r="A199" s="22">
        <f t="shared" si="14"/>
        <v>148</v>
      </c>
      <c r="B199" s="10" t="s">
        <v>138</v>
      </c>
      <c r="C199" s="23" t="s">
        <v>168</v>
      </c>
      <c r="D199" s="12">
        <v>3.32</v>
      </c>
      <c r="E199" s="12" t="s">
        <v>233</v>
      </c>
      <c r="F199" s="12">
        <f t="shared" si="13"/>
        <v>3.32</v>
      </c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</row>
    <row r="200" spans="1:56" s="102" customFormat="1" ht="31.5">
      <c r="A200" s="22">
        <f t="shared" si="14"/>
        <v>149</v>
      </c>
      <c r="B200" s="10" t="s">
        <v>139</v>
      </c>
      <c r="C200" s="23" t="s">
        <v>168</v>
      </c>
      <c r="D200" s="12">
        <v>1.66</v>
      </c>
      <c r="E200" s="12" t="s">
        <v>233</v>
      </c>
      <c r="F200" s="12">
        <f t="shared" si="13"/>
        <v>1.66</v>
      </c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</row>
    <row r="201" spans="1:56" s="102" customFormat="1" ht="31.5">
      <c r="A201" s="22">
        <f t="shared" si="14"/>
        <v>150</v>
      </c>
      <c r="B201" s="10" t="s">
        <v>140</v>
      </c>
      <c r="C201" s="23" t="s">
        <v>168</v>
      </c>
      <c r="D201" s="12">
        <v>1.66</v>
      </c>
      <c r="E201" s="12" t="s">
        <v>233</v>
      </c>
      <c r="F201" s="12">
        <f t="shared" si="13"/>
        <v>1.66</v>
      </c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</row>
    <row r="202" spans="1:56" s="102" customFormat="1" ht="31.5">
      <c r="A202" s="22">
        <f t="shared" si="14"/>
        <v>151</v>
      </c>
      <c r="B202" s="10" t="s">
        <v>141</v>
      </c>
      <c r="C202" s="23" t="s">
        <v>168</v>
      </c>
      <c r="D202" s="12">
        <v>1.66</v>
      </c>
      <c r="E202" s="12" t="s">
        <v>233</v>
      </c>
      <c r="F202" s="12">
        <f t="shared" si="13"/>
        <v>1.66</v>
      </c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</row>
    <row r="203" spans="1:56" s="102" customFormat="1" ht="15.75">
      <c r="A203" s="22">
        <f t="shared" si="14"/>
        <v>152</v>
      </c>
      <c r="B203" s="10" t="s">
        <v>142</v>
      </c>
      <c r="C203" s="23" t="s">
        <v>168</v>
      </c>
      <c r="D203" s="12">
        <v>1.66</v>
      </c>
      <c r="E203" s="12" t="s">
        <v>233</v>
      </c>
      <c r="F203" s="12">
        <f t="shared" si="13"/>
        <v>1.66</v>
      </c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</row>
    <row r="204" spans="1:56" s="102" customFormat="1" ht="63">
      <c r="A204" s="22">
        <f t="shared" si="14"/>
        <v>153</v>
      </c>
      <c r="B204" s="10" t="s">
        <v>143</v>
      </c>
      <c r="C204" s="23" t="s">
        <v>168</v>
      </c>
      <c r="D204" s="12">
        <v>4.1500000000000004</v>
      </c>
      <c r="E204" s="12" t="s">
        <v>233</v>
      </c>
      <c r="F204" s="12">
        <f t="shared" si="13"/>
        <v>4.1500000000000004</v>
      </c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</row>
    <row r="205" spans="1:56" s="102" customFormat="1" ht="31.5">
      <c r="A205" s="22">
        <f t="shared" si="14"/>
        <v>154</v>
      </c>
      <c r="B205" s="10" t="s">
        <v>144</v>
      </c>
      <c r="C205" s="23" t="s">
        <v>168</v>
      </c>
      <c r="D205" s="12">
        <v>2.4900000000000002</v>
      </c>
      <c r="E205" s="12" t="s">
        <v>233</v>
      </c>
      <c r="F205" s="12">
        <f t="shared" si="13"/>
        <v>2.4900000000000002</v>
      </c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</row>
    <row r="206" spans="1:56" s="102" customFormat="1" ht="15.75">
      <c r="A206" s="22">
        <f t="shared" si="14"/>
        <v>155</v>
      </c>
      <c r="B206" s="10" t="s">
        <v>145</v>
      </c>
      <c r="C206" s="23" t="s">
        <v>168</v>
      </c>
      <c r="D206" s="12">
        <v>1.66</v>
      </c>
      <c r="E206" s="12" t="s">
        <v>233</v>
      </c>
      <c r="F206" s="12">
        <f t="shared" si="13"/>
        <v>1.66</v>
      </c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</row>
    <row r="207" spans="1:56" s="102" customFormat="1" ht="31.5">
      <c r="A207" s="22">
        <f t="shared" si="14"/>
        <v>156</v>
      </c>
      <c r="B207" s="10" t="s">
        <v>146</v>
      </c>
      <c r="C207" s="23" t="s">
        <v>168</v>
      </c>
      <c r="D207" s="12">
        <v>1.66</v>
      </c>
      <c r="E207" s="12" t="s">
        <v>233</v>
      </c>
      <c r="F207" s="12">
        <f t="shared" si="13"/>
        <v>1.66</v>
      </c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</row>
    <row r="208" spans="1:56" s="102" customFormat="1" ht="15.75">
      <c r="A208" s="22">
        <f t="shared" si="14"/>
        <v>157</v>
      </c>
      <c r="B208" s="10" t="s">
        <v>147</v>
      </c>
      <c r="C208" s="23" t="s">
        <v>168</v>
      </c>
      <c r="D208" s="12">
        <v>2.4900000000000002</v>
      </c>
      <c r="E208" s="12" t="s">
        <v>233</v>
      </c>
      <c r="F208" s="12">
        <f t="shared" si="13"/>
        <v>2.4900000000000002</v>
      </c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</row>
    <row r="209" spans="1:56" s="102" customFormat="1" ht="31.5">
      <c r="A209" s="22">
        <f t="shared" si="14"/>
        <v>158</v>
      </c>
      <c r="B209" s="10" t="s">
        <v>148</v>
      </c>
      <c r="C209" s="23" t="s">
        <v>168</v>
      </c>
      <c r="D209" s="12">
        <v>3.32</v>
      </c>
      <c r="E209" s="12" t="s">
        <v>233</v>
      </c>
      <c r="F209" s="12">
        <f t="shared" si="13"/>
        <v>3.32</v>
      </c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</row>
    <row r="210" spans="1:56" s="102" customFormat="1" ht="63">
      <c r="A210" s="22">
        <f t="shared" si="14"/>
        <v>159</v>
      </c>
      <c r="B210" s="10" t="s">
        <v>149</v>
      </c>
      <c r="C210" s="23" t="s">
        <v>168</v>
      </c>
      <c r="D210" s="12">
        <v>3.32</v>
      </c>
      <c r="E210" s="12" t="s">
        <v>233</v>
      </c>
      <c r="F210" s="12">
        <f t="shared" si="13"/>
        <v>3.32</v>
      </c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</row>
    <row r="211" spans="1:56" s="102" customFormat="1" ht="16.5" customHeight="1">
      <c r="A211" s="22">
        <f t="shared" si="14"/>
        <v>160</v>
      </c>
      <c r="B211" s="10" t="s">
        <v>150</v>
      </c>
      <c r="C211" s="23" t="s">
        <v>168</v>
      </c>
      <c r="D211" s="12">
        <v>4.99</v>
      </c>
      <c r="E211" s="12" t="s">
        <v>233</v>
      </c>
      <c r="F211" s="12">
        <f t="shared" si="13"/>
        <v>4.99</v>
      </c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</row>
    <row r="212" spans="1:56" s="102" customFormat="1" ht="47.25">
      <c r="A212" s="22">
        <f t="shared" si="14"/>
        <v>161</v>
      </c>
      <c r="B212" s="10" t="s">
        <v>151</v>
      </c>
      <c r="C212" s="23" t="s">
        <v>168</v>
      </c>
      <c r="D212" s="12">
        <v>4.1500000000000004</v>
      </c>
      <c r="E212" s="12" t="s">
        <v>233</v>
      </c>
      <c r="F212" s="12">
        <f t="shared" si="13"/>
        <v>4.1500000000000004</v>
      </c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</row>
    <row r="213" spans="1:56" s="102" customFormat="1" ht="15.75">
      <c r="A213" s="22">
        <f t="shared" si="14"/>
        <v>162</v>
      </c>
      <c r="B213" s="10" t="s">
        <v>152</v>
      </c>
      <c r="C213" s="23" t="s">
        <v>168</v>
      </c>
      <c r="D213" s="12">
        <v>2.4900000000000002</v>
      </c>
      <c r="E213" s="12" t="s">
        <v>233</v>
      </c>
      <c r="F213" s="12">
        <f t="shared" si="13"/>
        <v>2.4900000000000002</v>
      </c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</row>
    <row r="214" spans="1:56" s="102" customFormat="1" ht="31.5">
      <c r="A214" s="22">
        <f t="shared" si="14"/>
        <v>163</v>
      </c>
      <c r="B214" s="10" t="s">
        <v>153</v>
      </c>
      <c r="C214" s="23" t="s">
        <v>168</v>
      </c>
      <c r="D214" s="12">
        <v>3.32</v>
      </c>
      <c r="E214" s="12" t="s">
        <v>233</v>
      </c>
      <c r="F214" s="12">
        <f t="shared" si="13"/>
        <v>3.32</v>
      </c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</row>
    <row r="215" spans="1:56" s="102" customFormat="1" ht="47.25">
      <c r="A215" s="22">
        <f t="shared" si="14"/>
        <v>164</v>
      </c>
      <c r="B215" s="10" t="s">
        <v>154</v>
      </c>
      <c r="C215" s="23" t="s">
        <v>168</v>
      </c>
      <c r="D215" s="12">
        <v>1.66</v>
      </c>
      <c r="E215" s="12" t="s">
        <v>233</v>
      </c>
      <c r="F215" s="12">
        <f t="shared" si="13"/>
        <v>1.66</v>
      </c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</row>
    <row r="216" spans="1:56" s="102" customFormat="1" ht="31.5">
      <c r="A216" s="22">
        <f t="shared" si="14"/>
        <v>165</v>
      </c>
      <c r="B216" s="10" t="s">
        <v>155</v>
      </c>
      <c r="C216" s="23" t="s">
        <v>168</v>
      </c>
      <c r="D216" s="12">
        <v>1.66</v>
      </c>
      <c r="E216" s="12" t="s">
        <v>233</v>
      </c>
      <c r="F216" s="12">
        <f t="shared" si="13"/>
        <v>1.66</v>
      </c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</row>
    <row r="217" spans="1:56" s="102" customFormat="1" ht="33" customHeight="1">
      <c r="A217" s="22">
        <f t="shared" si="14"/>
        <v>166</v>
      </c>
      <c r="B217" s="10" t="s">
        <v>156</v>
      </c>
      <c r="C217" s="23" t="s">
        <v>168</v>
      </c>
      <c r="D217" s="12">
        <v>1.66</v>
      </c>
      <c r="E217" s="12" t="s">
        <v>233</v>
      </c>
      <c r="F217" s="12">
        <f t="shared" si="13"/>
        <v>1.66</v>
      </c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</row>
    <row r="218" spans="1:56" s="102" customFormat="1" ht="15.75">
      <c r="A218" s="22">
        <f t="shared" si="14"/>
        <v>167</v>
      </c>
      <c r="B218" s="10" t="s">
        <v>157</v>
      </c>
      <c r="C218" s="23" t="s">
        <v>168</v>
      </c>
      <c r="D218" s="12">
        <v>1.66</v>
      </c>
      <c r="E218" s="12" t="s">
        <v>233</v>
      </c>
      <c r="F218" s="12">
        <f t="shared" si="13"/>
        <v>1.66</v>
      </c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</row>
    <row r="219" spans="1:56" s="102" customFormat="1" ht="15.75">
      <c r="A219" s="22">
        <f t="shared" si="14"/>
        <v>168</v>
      </c>
      <c r="B219" s="67" t="s">
        <v>158</v>
      </c>
      <c r="C219" s="23" t="s">
        <v>168</v>
      </c>
      <c r="D219" s="12">
        <v>0.82</v>
      </c>
      <c r="E219" s="12" t="s">
        <v>233</v>
      </c>
      <c r="F219" s="12">
        <f>D219</f>
        <v>0.82</v>
      </c>
      <c r="G219" s="100"/>
      <c r="H219" s="122">
        <f>SUM(D194:D219)</f>
        <v>61.419999999999995</v>
      </c>
      <c r="I219" s="122">
        <f>SUM(E194:E219)</f>
        <v>0</v>
      </c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</row>
    <row r="220" spans="1:56" s="102" customFormat="1" ht="15.75">
      <c r="A220" s="137" t="s">
        <v>240</v>
      </c>
      <c r="B220" s="137"/>
      <c r="C220" s="137"/>
      <c r="D220" s="137"/>
      <c r="E220" s="137"/>
      <c r="F220" s="137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</row>
    <row r="221" spans="1:56" s="102" customFormat="1" ht="15.75">
      <c r="A221" s="22">
        <f>A219+1</f>
        <v>169</v>
      </c>
      <c r="B221" s="68" t="s">
        <v>287</v>
      </c>
      <c r="C221" s="23" t="s">
        <v>168</v>
      </c>
      <c r="D221" s="12">
        <v>4.72</v>
      </c>
      <c r="E221" s="12" t="s">
        <v>233</v>
      </c>
      <c r="F221" s="12">
        <f>D221</f>
        <v>4.72</v>
      </c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</row>
    <row r="222" spans="1:56" s="102" customFormat="1" ht="15.75">
      <c r="A222" s="121"/>
      <c r="B222" s="129"/>
      <c r="C222" s="71"/>
      <c r="D222" s="72"/>
      <c r="E222" s="72"/>
      <c r="F222" s="72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</row>
    <row r="223" spans="1:56" s="100" customFormat="1" ht="15.75">
      <c r="A223" s="116"/>
      <c r="B223" s="73"/>
      <c r="C223" s="74"/>
      <c r="D223" s="75"/>
      <c r="E223" s="166"/>
      <c r="F223" s="166"/>
    </row>
    <row r="224" spans="1:56" s="100" customFormat="1" ht="15.75">
      <c r="A224" s="116"/>
      <c r="B224" s="70"/>
      <c r="C224" s="70"/>
      <c r="D224" s="70"/>
      <c r="E224" s="70"/>
      <c r="F224" s="70"/>
    </row>
    <row r="225" spans="1:6" s="100" customFormat="1" ht="15.75">
      <c r="A225" s="152" t="s">
        <v>232</v>
      </c>
      <c r="B225" s="152"/>
      <c r="C225" s="164" t="s">
        <v>302</v>
      </c>
      <c r="D225" s="164"/>
      <c r="E225" s="164"/>
      <c r="F225" s="164"/>
    </row>
    <row r="226" spans="1:6" s="98" customFormat="1">
      <c r="C226" s="125"/>
      <c r="D226" s="126"/>
      <c r="E226" s="126"/>
      <c r="F226" s="126"/>
    </row>
    <row r="227" spans="1:6" s="98" customFormat="1">
      <c r="C227" s="125"/>
      <c r="D227" s="126"/>
      <c r="E227" s="126"/>
      <c r="F227" s="126"/>
    </row>
    <row r="228" spans="1:6" s="98" customFormat="1">
      <c r="C228" s="125"/>
      <c r="D228" s="126"/>
      <c r="E228" s="126"/>
      <c r="F228" s="126"/>
    </row>
    <row r="229" spans="1:6" s="98" customFormat="1">
      <c r="C229" s="125"/>
      <c r="D229" s="126"/>
      <c r="E229" s="126"/>
      <c r="F229" s="126"/>
    </row>
    <row r="230" spans="1:6" s="98" customFormat="1">
      <c r="C230" s="125"/>
      <c r="D230" s="126"/>
      <c r="E230" s="126"/>
      <c r="F230" s="126"/>
    </row>
    <row r="231" spans="1:6" s="98" customFormat="1">
      <c r="C231" s="125"/>
      <c r="D231" s="126"/>
      <c r="E231" s="126"/>
      <c r="F231" s="126"/>
    </row>
    <row r="232" spans="1:6" s="98" customFormat="1">
      <c r="C232" s="125"/>
      <c r="D232" s="126"/>
      <c r="E232" s="126"/>
      <c r="F232" s="126"/>
    </row>
    <row r="233" spans="1:6" s="98" customFormat="1">
      <c r="C233" s="125"/>
      <c r="D233" s="126"/>
      <c r="E233" s="126"/>
      <c r="F233" s="126"/>
    </row>
    <row r="234" spans="1:6" s="98" customFormat="1">
      <c r="C234" s="125"/>
      <c r="D234" s="126"/>
      <c r="E234" s="126"/>
      <c r="F234" s="126"/>
    </row>
    <row r="235" spans="1:6" s="98" customFormat="1">
      <c r="C235" s="125"/>
      <c r="D235" s="126"/>
      <c r="E235" s="126"/>
      <c r="F235" s="126"/>
    </row>
    <row r="236" spans="1:6" s="98" customFormat="1">
      <c r="C236" s="125"/>
      <c r="D236" s="126"/>
      <c r="E236" s="126"/>
      <c r="F236" s="126"/>
    </row>
    <row r="237" spans="1:6" s="98" customFormat="1">
      <c r="C237" s="125"/>
      <c r="D237" s="126"/>
      <c r="E237" s="126"/>
      <c r="F237" s="126"/>
    </row>
    <row r="238" spans="1:6" s="98" customFormat="1">
      <c r="C238" s="125"/>
      <c r="D238" s="126"/>
      <c r="E238" s="126"/>
      <c r="F238" s="126"/>
    </row>
    <row r="239" spans="1:6" s="98" customFormat="1">
      <c r="C239" s="125"/>
      <c r="D239" s="126"/>
      <c r="E239" s="126"/>
      <c r="F239" s="126"/>
    </row>
    <row r="240" spans="1:6" s="98" customFormat="1">
      <c r="C240" s="125"/>
      <c r="D240" s="126"/>
      <c r="E240" s="126"/>
      <c r="F240" s="126"/>
    </row>
    <row r="241" spans="3:6" s="98" customFormat="1">
      <c r="C241" s="125"/>
      <c r="D241" s="126"/>
      <c r="E241" s="126"/>
      <c r="F241" s="126"/>
    </row>
    <row r="242" spans="3:6" s="98" customFormat="1">
      <c r="C242" s="125"/>
      <c r="D242" s="126"/>
      <c r="E242" s="126"/>
      <c r="F242" s="126"/>
    </row>
    <row r="243" spans="3:6" s="98" customFormat="1">
      <c r="C243" s="125"/>
      <c r="D243" s="126"/>
      <c r="E243" s="126"/>
      <c r="F243" s="126"/>
    </row>
    <row r="244" spans="3:6" s="98" customFormat="1">
      <c r="C244" s="125"/>
      <c r="D244" s="126"/>
      <c r="E244" s="126"/>
      <c r="F244" s="126"/>
    </row>
    <row r="245" spans="3:6" s="98" customFormat="1">
      <c r="C245" s="125"/>
      <c r="D245" s="126"/>
      <c r="E245" s="126"/>
      <c r="F245" s="126"/>
    </row>
    <row r="246" spans="3:6" s="98" customFormat="1">
      <c r="C246" s="125"/>
      <c r="D246" s="126"/>
      <c r="E246" s="126"/>
      <c r="F246" s="126"/>
    </row>
    <row r="247" spans="3:6" s="98" customFormat="1">
      <c r="C247" s="125"/>
      <c r="D247" s="126"/>
      <c r="E247" s="126"/>
      <c r="F247" s="126"/>
    </row>
    <row r="248" spans="3:6" s="98" customFormat="1">
      <c r="C248" s="125"/>
      <c r="D248" s="126"/>
      <c r="E248" s="126"/>
      <c r="F248" s="126"/>
    </row>
    <row r="249" spans="3:6" s="98" customFormat="1">
      <c r="C249" s="125"/>
      <c r="D249" s="126"/>
      <c r="E249" s="126"/>
      <c r="F249" s="126"/>
    </row>
    <row r="250" spans="3:6" s="98" customFormat="1">
      <c r="C250" s="125"/>
      <c r="D250" s="126"/>
      <c r="E250" s="126"/>
      <c r="F250" s="126"/>
    </row>
    <row r="251" spans="3:6" s="98" customFormat="1">
      <c r="C251" s="125"/>
      <c r="D251" s="126"/>
      <c r="E251" s="126"/>
      <c r="F251" s="126"/>
    </row>
    <row r="252" spans="3:6" s="98" customFormat="1">
      <c r="C252" s="125"/>
      <c r="D252" s="126"/>
      <c r="E252" s="126"/>
      <c r="F252" s="126"/>
    </row>
    <row r="253" spans="3:6" s="98" customFormat="1">
      <c r="C253" s="125"/>
      <c r="D253" s="126"/>
      <c r="E253" s="126"/>
      <c r="F253" s="126"/>
    </row>
    <row r="254" spans="3:6" s="98" customFormat="1">
      <c r="C254" s="125"/>
      <c r="D254" s="126"/>
      <c r="E254" s="126"/>
      <c r="F254" s="126"/>
    </row>
    <row r="255" spans="3:6" s="98" customFormat="1">
      <c r="C255" s="125"/>
      <c r="D255" s="126"/>
      <c r="E255" s="126"/>
      <c r="F255" s="126"/>
    </row>
    <row r="256" spans="3:6" s="98" customFormat="1">
      <c r="C256" s="125"/>
      <c r="D256" s="126"/>
      <c r="E256" s="126"/>
      <c r="F256" s="126"/>
    </row>
    <row r="257" spans="3:6" s="98" customFormat="1">
      <c r="C257" s="125"/>
      <c r="D257" s="126"/>
      <c r="E257" s="126"/>
      <c r="F257" s="126"/>
    </row>
    <row r="258" spans="3:6" s="98" customFormat="1">
      <c r="C258" s="125"/>
      <c r="D258" s="126"/>
      <c r="E258" s="126"/>
      <c r="F258" s="126"/>
    </row>
    <row r="259" spans="3:6" s="98" customFormat="1">
      <c r="C259" s="125"/>
      <c r="D259" s="126"/>
      <c r="E259" s="126"/>
      <c r="F259" s="126"/>
    </row>
    <row r="260" spans="3:6" s="98" customFormat="1">
      <c r="C260" s="125"/>
      <c r="D260" s="126"/>
      <c r="E260" s="126"/>
      <c r="F260" s="126"/>
    </row>
    <row r="261" spans="3:6" s="98" customFormat="1">
      <c r="C261" s="125"/>
      <c r="D261" s="126"/>
      <c r="E261" s="126"/>
      <c r="F261" s="126"/>
    </row>
    <row r="262" spans="3:6" s="98" customFormat="1">
      <c r="C262" s="125"/>
      <c r="D262" s="126"/>
      <c r="E262" s="126"/>
      <c r="F262" s="126"/>
    </row>
    <row r="263" spans="3:6" s="98" customFormat="1">
      <c r="C263" s="125"/>
      <c r="D263" s="126"/>
      <c r="E263" s="126"/>
      <c r="F263" s="126"/>
    </row>
    <row r="264" spans="3:6" s="98" customFormat="1">
      <c r="C264" s="125"/>
      <c r="D264" s="126"/>
      <c r="E264" s="126"/>
      <c r="F264" s="126"/>
    </row>
    <row r="265" spans="3:6" s="98" customFormat="1">
      <c r="C265" s="125"/>
      <c r="D265" s="126"/>
      <c r="E265" s="126"/>
      <c r="F265" s="126"/>
    </row>
    <row r="266" spans="3:6" s="98" customFormat="1">
      <c r="C266" s="125"/>
      <c r="D266" s="126"/>
      <c r="E266" s="126"/>
      <c r="F266" s="126"/>
    </row>
    <row r="267" spans="3:6" s="98" customFormat="1">
      <c r="C267" s="125"/>
      <c r="D267" s="126"/>
      <c r="E267" s="126"/>
      <c r="F267" s="126"/>
    </row>
    <row r="268" spans="3:6" s="98" customFormat="1">
      <c r="C268" s="125"/>
      <c r="D268" s="126"/>
      <c r="E268" s="126"/>
      <c r="F268" s="126"/>
    </row>
    <row r="269" spans="3:6" s="98" customFormat="1">
      <c r="C269" s="125"/>
      <c r="D269" s="126"/>
      <c r="E269" s="126"/>
      <c r="F269" s="126"/>
    </row>
    <row r="270" spans="3:6" s="98" customFormat="1">
      <c r="C270" s="125"/>
      <c r="D270" s="126"/>
      <c r="E270" s="126"/>
      <c r="F270" s="126"/>
    </row>
    <row r="271" spans="3:6" s="98" customFormat="1">
      <c r="C271" s="125"/>
      <c r="D271" s="126"/>
      <c r="E271" s="126"/>
      <c r="F271" s="126"/>
    </row>
    <row r="272" spans="3:6" s="98" customFormat="1">
      <c r="C272" s="125"/>
      <c r="D272" s="126"/>
      <c r="E272" s="126"/>
      <c r="F272" s="126"/>
    </row>
    <row r="273" spans="3:6" s="98" customFormat="1">
      <c r="C273" s="125"/>
      <c r="D273" s="126"/>
      <c r="E273" s="126"/>
      <c r="F273" s="126"/>
    </row>
    <row r="274" spans="3:6" s="98" customFormat="1">
      <c r="C274" s="125"/>
      <c r="D274" s="126"/>
      <c r="E274" s="126"/>
      <c r="F274" s="126"/>
    </row>
    <row r="275" spans="3:6" s="98" customFormat="1">
      <c r="C275" s="125"/>
      <c r="D275" s="126"/>
      <c r="E275" s="126"/>
      <c r="F275" s="126"/>
    </row>
    <row r="276" spans="3:6" s="98" customFormat="1">
      <c r="C276" s="125"/>
      <c r="D276" s="126"/>
      <c r="E276" s="126"/>
      <c r="F276" s="126"/>
    </row>
    <row r="277" spans="3:6" s="98" customFormat="1">
      <c r="C277" s="125"/>
      <c r="D277" s="126"/>
      <c r="E277" s="126"/>
      <c r="F277" s="126"/>
    </row>
    <row r="278" spans="3:6" s="98" customFormat="1">
      <c r="C278" s="125"/>
      <c r="D278" s="126"/>
      <c r="E278" s="126"/>
      <c r="F278" s="126"/>
    </row>
    <row r="279" spans="3:6" s="98" customFormat="1">
      <c r="C279" s="125"/>
      <c r="D279" s="126"/>
      <c r="E279" s="126"/>
      <c r="F279" s="126"/>
    </row>
    <row r="280" spans="3:6" s="98" customFormat="1">
      <c r="C280" s="125"/>
      <c r="D280" s="126"/>
      <c r="E280" s="126"/>
      <c r="F280" s="126"/>
    </row>
    <row r="281" spans="3:6" s="98" customFormat="1">
      <c r="C281" s="125"/>
      <c r="D281" s="126"/>
      <c r="E281" s="126"/>
      <c r="F281" s="126"/>
    </row>
    <row r="282" spans="3:6" s="98" customFormat="1">
      <c r="C282" s="125"/>
      <c r="D282" s="126"/>
      <c r="E282" s="126"/>
      <c r="F282" s="126"/>
    </row>
    <row r="283" spans="3:6" s="98" customFormat="1">
      <c r="C283" s="125"/>
      <c r="D283" s="126"/>
      <c r="E283" s="126"/>
      <c r="F283" s="126"/>
    </row>
    <row r="284" spans="3:6" s="98" customFormat="1">
      <c r="C284" s="125"/>
      <c r="D284" s="126"/>
      <c r="E284" s="126"/>
      <c r="F284" s="126"/>
    </row>
    <row r="285" spans="3:6" s="98" customFormat="1">
      <c r="C285" s="125"/>
      <c r="D285" s="126"/>
      <c r="E285" s="126"/>
      <c r="F285" s="126"/>
    </row>
    <row r="286" spans="3:6" s="98" customFormat="1">
      <c r="C286" s="125"/>
      <c r="D286" s="126"/>
      <c r="E286" s="126"/>
      <c r="F286" s="126"/>
    </row>
    <row r="287" spans="3:6" s="98" customFormat="1">
      <c r="C287" s="125"/>
      <c r="D287" s="126"/>
      <c r="E287" s="126"/>
      <c r="F287" s="126"/>
    </row>
    <row r="288" spans="3:6" s="98" customFormat="1">
      <c r="C288" s="125"/>
      <c r="D288" s="126"/>
      <c r="E288" s="126"/>
      <c r="F288" s="126"/>
    </row>
    <row r="289" spans="3:6" s="98" customFormat="1">
      <c r="C289" s="125"/>
      <c r="D289" s="126"/>
      <c r="E289" s="126"/>
      <c r="F289" s="126"/>
    </row>
    <row r="290" spans="3:6" s="98" customFormat="1">
      <c r="C290" s="125"/>
      <c r="D290" s="126"/>
      <c r="E290" s="126"/>
      <c r="F290" s="126"/>
    </row>
    <row r="291" spans="3:6" s="98" customFormat="1">
      <c r="C291" s="125"/>
      <c r="D291" s="126"/>
      <c r="E291" s="126"/>
      <c r="F291" s="126"/>
    </row>
    <row r="292" spans="3:6" s="98" customFormat="1">
      <c r="C292" s="125"/>
      <c r="D292" s="126"/>
      <c r="E292" s="126"/>
      <c r="F292" s="126"/>
    </row>
    <row r="293" spans="3:6" s="98" customFormat="1">
      <c r="C293" s="125"/>
      <c r="D293" s="126"/>
      <c r="E293" s="126"/>
      <c r="F293" s="126"/>
    </row>
    <row r="294" spans="3:6" s="98" customFormat="1">
      <c r="C294" s="125"/>
      <c r="D294" s="126"/>
      <c r="E294" s="126"/>
      <c r="F294" s="126"/>
    </row>
    <row r="295" spans="3:6" s="98" customFormat="1">
      <c r="C295" s="125"/>
      <c r="D295" s="126"/>
      <c r="E295" s="126"/>
      <c r="F295" s="126"/>
    </row>
    <row r="296" spans="3:6" s="98" customFormat="1">
      <c r="C296" s="125"/>
      <c r="D296" s="126"/>
      <c r="E296" s="126"/>
      <c r="F296" s="126"/>
    </row>
    <row r="297" spans="3:6" s="98" customFormat="1">
      <c r="C297" s="125"/>
      <c r="D297" s="126"/>
      <c r="E297" s="126"/>
      <c r="F297" s="126"/>
    </row>
    <row r="298" spans="3:6" s="98" customFormat="1">
      <c r="C298" s="125"/>
      <c r="D298" s="126"/>
      <c r="E298" s="126"/>
      <c r="F298" s="126"/>
    </row>
    <row r="299" spans="3:6" s="98" customFormat="1">
      <c r="C299" s="125"/>
      <c r="D299" s="126"/>
      <c r="E299" s="126"/>
      <c r="F299" s="126"/>
    </row>
    <row r="300" spans="3:6" s="98" customFormat="1">
      <c r="C300" s="125"/>
      <c r="D300" s="126"/>
      <c r="E300" s="126"/>
      <c r="F300" s="126"/>
    </row>
    <row r="301" spans="3:6" s="98" customFormat="1">
      <c r="C301" s="125"/>
      <c r="D301" s="126"/>
      <c r="E301" s="126"/>
      <c r="F301" s="126"/>
    </row>
    <row r="302" spans="3:6" s="98" customFormat="1">
      <c r="C302" s="125"/>
      <c r="D302" s="126"/>
      <c r="E302" s="126"/>
      <c r="F302" s="126"/>
    </row>
    <row r="303" spans="3:6" s="98" customFormat="1">
      <c r="C303" s="125"/>
      <c r="D303" s="126"/>
      <c r="E303" s="126"/>
      <c r="F303" s="126"/>
    </row>
    <row r="304" spans="3:6" s="98" customFormat="1">
      <c r="C304" s="125"/>
      <c r="D304" s="126"/>
      <c r="E304" s="126"/>
      <c r="F304" s="126"/>
    </row>
    <row r="305" spans="3:6" s="98" customFormat="1">
      <c r="C305" s="125"/>
      <c r="D305" s="126"/>
      <c r="E305" s="126"/>
      <c r="F305" s="126"/>
    </row>
    <row r="306" spans="3:6" s="98" customFormat="1">
      <c r="C306" s="125"/>
      <c r="D306" s="126"/>
      <c r="E306" s="126"/>
      <c r="F306" s="126"/>
    </row>
    <row r="307" spans="3:6" s="98" customFormat="1">
      <c r="C307" s="125"/>
      <c r="D307" s="126"/>
      <c r="E307" s="126"/>
      <c r="F307" s="126"/>
    </row>
    <row r="308" spans="3:6" s="98" customFormat="1">
      <c r="C308" s="125"/>
      <c r="D308" s="126"/>
      <c r="E308" s="126"/>
      <c r="F308" s="126"/>
    </row>
    <row r="309" spans="3:6" s="98" customFormat="1">
      <c r="C309" s="125"/>
      <c r="D309" s="126"/>
      <c r="E309" s="126"/>
      <c r="F309" s="126"/>
    </row>
    <row r="310" spans="3:6" s="98" customFormat="1">
      <c r="C310" s="125"/>
      <c r="D310" s="126"/>
      <c r="E310" s="126"/>
      <c r="F310" s="126"/>
    </row>
    <row r="311" spans="3:6" s="98" customFormat="1">
      <c r="C311" s="125"/>
      <c r="D311" s="126"/>
      <c r="E311" s="126"/>
      <c r="F311" s="126"/>
    </row>
    <row r="312" spans="3:6" s="98" customFormat="1">
      <c r="C312" s="125"/>
      <c r="D312" s="126"/>
      <c r="E312" s="126"/>
      <c r="F312" s="126"/>
    </row>
    <row r="313" spans="3:6" s="98" customFormat="1">
      <c r="C313" s="125"/>
      <c r="D313" s="126"/>
      <c r="E313" s="126"/>
      <c r="F313" s="126"/>
    </row>
    <row r="314" spans="3:6" s="98" customFormat="1">
      <c r="C314" s="125"/>
      <c r="D314" s="126"/>
      <c r="E314" s="126"/>
      <c r="F314" s="126"/>
    </row>
    <row r="315" spans="3:6" s="98" customFormat="1">
      <c r="C315" s="125"/>
      <c r="D315" s="126"/>
      <c r="E315" s="126"/>
      <c r="F315" s="126"/>
    </row>
    <row r="316" spans="3:6" s="98" customFormat="1">
      <c r="C316" s="125"/>
      <c r="D316" s="126"/>
      <c r="E316" s="126"/>
      <c r="F316" s="126"/>
    </row>
    <row r="317" spans="3:6" s="98" customFormat="1">
      <c r="C317" s="125"/>
      <c r="D317" s="126"/>
      <c r="E317" s="126"/>
      <c r="F317" s="126"/>
    </row>
    <row r="318" spans="3:6" s="98" customFormat="1">
      <c r="C318" s="125"/>
      <c r="D318" s="126"/>
      <c r="E318" s="126"/>
      <c r="F318" s="126"/>
    </row>
    <row r="319" spans="3:6" s="98" customFormat="1">
      <c r="C319" s="125"/>
      <c r="D319" s="126"/>
      <c r="E319" s="126"/>
      <c r="F319" s="126"/>
    </row>
    <row r="320" spans="3:6" s="98" customFormat="1">
      <c r="C320" s="125"/>
      <c r="D320" s="126"/>
      <c r="E320" s="126"/>
      <c r="F320" s="126"/>
    </row>
    <row r="321" spans="3:6" s="98" customFormat="1">
      <c r="C321" s="125"/>
      <c r="D321" s="126"/>
      <c r="E321" s="126"/>
      <c r="F321" s="126"/>
    </row>
    <row r="322" spans="3:6" s="98" customFormat="1">
      <c r="C322" s="125"/>
      <c r="D322" s="126"/>
      <c r="E322" s="126"/>
      <c r="F322" s="126"/>
    </row>
    <row r="323" spans="3:6" s="98" customFormat="1">
      <c r="C323" s="125"/>
      <c r="D323" s="126"/>
      <c r="E323" s="126"/>
      <c r="F323" s="126"/>
    </row>
    <row r="324" spans="3:6" s="98" customFormat="1">
      <c r="C324" s="125"/>
      <c r="D324" s="126"/>
      <c r="E324" s="126"/>
      <c r="F324" s="126"/>
    </row>
    <row r="325" spans="3:6" s="98" customFormat="1">
      <c r="C325" s="125"/>
      <c r="D325" s="126"/>
      <c r="E325" s="126"/>
      <c r="F325" s="126"/>
    </row>
    <row r="326" spans="3:6" s="98" customFormat="1">
      <c r="C326" s="125"/>
      <c r="D326" s="126"/>
      <c r="E326" s="126"/>
      <c r="F326" s="126"/>
    </row>
    <row r="327" spans="3:6" s="98" customFormat="1">
      <c r="C327" s="125"/>
      <c r="D327" s="126"/>
      <c r="E327" s="126"/>
      <c r="F327" s="126"/>
    </row>
    <row r="328" spans="3:6" s="98" customFormat="1">
      <c r="C328" s="125"/>
      <c r="D328" s="126"/>
      <c r="E328" s="126"/>
      <c r="F328" s="126"/>
    </row>
    <row r="329" spans="3:6" s="98" customFormat="1">
      <c r="C329" s="125"/>
      <c r="D329" s="126"/>
      <c r="E329" s="126"/>
      <c r="F329" s="126"/>
    </row>
    <row r="330" spans="3:6" s="98" customFormat="1">
      <c r="C330" s="125"/>
      <c r="D330" s="126"/>
      <c r="E330" s="126"/>
      <c r="F330" s="126"/>
    </row>
    <row r="331" spans="3:6" s="98" customFormat="1">
      <c r="C331" s="125"/>
      <c r="D331" s="126"/>
      <c r="E331" s="126"/>
      <c r="F331" s="126"/>
    </row>
    <row r="332" spans="3:6" s="98" customFormat="1">
      <c r="C332" s="125"/>
      <c r="D332" s="126"/>
      <c r="E332" s="126"/>
      <c r="F332" s="126"/>
    </row>
    <row r="333" spans="3:6" s="98" customFormat="1">
      <c r="C333" s="125"/>
      <c r="D333" s="126"/>
      <c r="E333" s="126"/>
      <c r="F333" s="126"/>
    </row>
    <row r="334" spans="3:6" s="98" customFormat="1">
      <c r="C334" s="125"/>
      <c r="D334" s="126"/>
      <c r="E334" s="126"/>
      <c r="F334" s="126"/>
    </row>
    <row r="335" spans="3:6" s="98" customFormat="1">
      <c r="C335" s="125"/>
      <c r="D335" s="126"/>
      <c r="E335" s="126"/>
      <c r="F335" s="126"/>
    </row>
    <row r="336" spans="3:6" s="98" customFormat="1">
      <c r="C336" s="125"/>
      <c r="D336" s="126"/>
      <c r="E336" s="126"/>
      <c r="F336" s="126"/>
    </row>
    <row r="337" spans="1:56" s="99" customFormat="1">
      <c r="A337" s="98"/>
      <c r="B337" s="98"/>
      <c r="C337" s="125"/>
      <c r="D337" s="126"/>
      <c r="E337" s="126"/>
      <c r="F337" s="126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98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98"/>
    </row>
    <row r="338" spans="1:56" s="99" customFormat="1">
      <c r="A338" s="98"/>
      <c r="B338" s="98"/>
      <c r="C338" s="125"/>
      <c r="D338" s="126"/>
      <c r="E338" s="126"/>
      <c r="F338" s="126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98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98"/>
    </row>
    <row r="339" spans="1:56" s="99" customFormat="1">
      <c r="A339" s="98"/>
      <c r="B339" s="98"/>
      <c r="C339" s="125"/>
      <c r="D339" s="126"/>
      <c r="E339" s="126"/>
      <c r="F339" s="126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98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98"/>
    </row>
    <row r="340" spans="1:56" s="99" customFormat="1">
      <c r="A340" s="98"/>
      <c r="B340" s="98"/>
      <c r="C340" s="125"/>
      <c r="D340" s="126"/>
      <c r="E340" s="126"/>
      <c r="F340" s="126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98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98"/>
    </row>
    <row r="341" spans="1:56" s="99" customFormat="1">
      <c r="A341" s="98"/>
      <c r="B341" s="98"/>
      <c r="C341" s="125"/>
      <c r="D341" s="126"/>
      <c r="E341" s="126"/>
      <c r="F341" s="126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98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98"/>
    </row>
    <row r="342" spans="1:56" s="99" customFormat="1">
      <c r="A342" s="98"/>
      <c r="B342" s="98"/>
      <c r="C342" s="125"/>
      <c r="D342" s="126"/>
      <c r="E342" s="126"/>
      <c r="F342" s="126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98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98"/>
    </row>
    <row r="343" spans="1:56" s="99" customFormat="1">
      <c r="A343" s="98"/>
      <c r="B343" s="98"/>
      <c r="C343" s="125"/>
      <c r="D343" s="126"/>
      <c r="E343" s="126"/>
      <c r="F343" s="126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98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98"/>
    </row>
    <row r="344" spans="1:56" s="99" customFormat="1">
      <c r="A344" s="98"/>
      <c r="B344" s="98"/>
      <c r="C344" s="125"/>
      <c r="D344" s="126"/>
      <c r="E344" s="126"/>
      <c r="F344" s="126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98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98"/>
    </row>
    <row r="345" spans="1:56" s="99" customFormat="1">
      <c r="A345" s="98"/>
      <c r="B345" s="98"/>
      <c r="C345" s="125"/>
      <c r="D345" s="126"/>
      <c r="E345" s="126"/>
      <c r="F345" s="126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98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98"/>
    </row>
    <row r="346" spans="1:56" s="99" customFormat="1">
      <c r="A346" s="98"/>
      <c r="B346" s="98"/>
      <c r="C346" s="125"/>
      <c r="D346" s="126"/>
      <c r="E346" s="126"/>
      <c r="F346" s="126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</row>
    <row r="347" spans="1:56" s="99" customFormat="1">
      <c r="A347" s="98"/>
      <c r="B347" s="98"/>
      <c r="C347" s="125"/>
      <c r="D347" s="126"/>
      <c r="E347" s="126"/>
      <c r="F347" s="126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</row>
    <row r="348" spans="1:56" s="99" customFormat="1">
      <c r="A348" s="98"/>
      <c r="B348" s="98"/>
      <c r="C348" s="125"/>
      <c r="D348" s="126"/>
      <c r="E348" s="126"/>
      <c r="F348" s="126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</row>
    <row r="349" spans="1:56" s="99" customFormat="1">
      <c r="A349" s="98"/>
      <c r="B349" s="98"/>
      <c r="C349" s="125"/>
      <c r="D349" s="126"/>
      <c r="E349" s="126"/>
      <c r="F349" s="126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98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98"/>
    </row>
    <row r="350" spans="1:56" s="99" customFormat="1">
      <c r="A350" s="98"/>
      <c r="B350" s="98"/>
      <c r="C350" s="125"/>
      <c r="D350" s="126"/>
      <c r="E350" s="126"/>
      <c r="F350" s="126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98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98"/>
    </row>
    <row r="351" spans="1:56" s="99" customFormat="1">
      <c r="A351" s="98"/>
      <c r="B351" s="98"/>
      <c r="C351" s="125"/>
      <c r="D351" s="126"/>
      <c r="E351" s="126"/>
      <c r="F351" s="126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98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98"/>
    </row>
    <row r="352" spans="1:56" s="99" customFormat="1">
      <c r="A352" s="98"/>
      <c r="B352" s="98"/>
      <c r="C352" s="125"/>
      <c r="D352" s="126"/>
      <c r="E352" s="126"/>
      <c r="F352" s="126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98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</row>
    <row r="353" spans="1:56" s="99" customFormat="1">
      <c r="A353" s="98"/>
      <c r="B353" s="98"/>
      <c r="C353" s="125"/>
      <c r="D353" s="126"/>
      <c r="E353" s="126"/>
      <c r="F353" s="126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</row>
    <row r="354" spans="1:56" s="99" customFormat="1">
      <c r="A354" s="98"/>
      <c r="B354" s="98"/>
      <c r="C354" s="125"/>
      <c r="D354" s="126"/>
      <c r="E354" s="126"/>
      <c r="F354" s="126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</row>
    <row r="355" spans="1:56" s="99" customFormat="1">
      <c r="A355" s="98"/>
      <c r="B355" s="98"/>
      <c r="C355" s="125"/>
      <c r="D355" s="126"/>
      <c r="E355" s="126"/>
      <c r="F355" s="126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98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98"/>
    </row>
    <row r="356" spans="1:56" s="99" customFormat="1">
      <c r="A356" s="98"/>
      <c r="B356" s="98"/>
      <c r="C356" s="125"/>
      <c r="D356" s="126"/>
      <c r="E356" s="126"/>
      <c r="F356" s="126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</row>
    <row r="357" spans="1:56" s="99" customFormat="1">
      <c r="A357" s="98"/>
      <c r="B357" s="98"/>
      <c r="C357" s="125"/>
      <c r="D357" s="126"/>
      <c r="E357" s="126"/>
      <c r="F357" s="126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98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98"/>
    </row>
    <row r="358" spans="1:56" s="99" customFormat="1">
      <c r="A358" s="98"/>
      <c r="B358" s="98"/>
      <c r="C358" s="125"/>
      <c r="D358" s="126"/>
      <c r="E358" s="126"/>
      <c r="F358" s="126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98"/>
    </row>
    <row r="359" spans="1:56" s="99" customFormat="1">
      <c r="A359" s="98"/>
      <c r="B359" s="98"/>
      <c r="C359" s="125"/>
      <c r="D359" s="126"/>
      <c r="E359" s="126"/>
      <c r="F359" s="126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98"/>
    </row>
    <row r="360" spans="1:56" s="99" customFormat="1">
      <c r="A360" s="98"/>
      <c r="B360" s="98"/>
      <c r="C360" s="125"/>
      <c r="D360" s="126"/>
      <c r="E360" s="126"/>
      <c r="F360" s="126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98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98"/>
    </row>
    <row r="361" spans="1:56" s="99" customFormat="1">
      <c r="A361" s="98"/>
      <c r="B361" s="98"/>
      <c r="C361" s="125"/>
      <c r="D361" s="126"/>
      <c r="E361" s="126"/>
      <c r="F361" s="126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98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98"/>
    </row>
    <row r="362" spans="1:56" s="99" customFormat="1">
      <c r="A362" s="98"/>
      <c r="B362" s="98"/>
      <c r="C362" s="125"/>
      <c r="D362" s="126"/>
      <c r="E362" s="126"/>
      <c r="F362" s="126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98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98"/>
    </row>
    <row r="363" spans="1:56" s="99" customFormat="1">
      <c r="A363" s="98"/>
      <c r="B363" s="98"/>
      <c r="C363" s="125"/>
      <c r="D363" s="126"/>
      <c r="E363" s="126"/>
      <c r="F363" s="126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98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98"/>
    </row>
    <row r="364" spans="1:56" s="99" customFormat="1">
      <c r="A364" s="98"/>
      <c r="B364" s="98"/>
      <c r="C364" s="125"/>
      <c r="D364" s="126"/>
      <c r="E364" s="126"/>
      <c r="F364" s="126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</row>
    <row r="365" spans="1:56" s="99" customFormat="1">
      <c r="A365" s="98"/>
      <c r="B365" s="98"/>
      <c r="C365" s="125"/>
      <c r="D365" s="126"/>
      <c r="E365" s="126"/>
      <c r="F365" s="126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98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98"/>
    </row>
    <row r="366" spans="1:56" s="99" customFormat="1">
      <c r="A366" s="98"/>
      <c r="B366" s="98"/>
      <c r="C366" s="125"/>
      <c r="D366" s="126"/>
      <c r="E366" s="126"/>
      <c r="F366" s="126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98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98"/>
    </row>
    <row r="367" spans="1:56" s="99" customFormat="1">
      <c r="A367" s="98"/>
      <c r="B367" s="98"/>
      <c r="C367" s="125"/>
      <c r="D367" s="126"/>
      <c r="E367" s="126"/>
      <c r="F367" s="126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98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98"/>
    </row>
    <row r="368" spans="1:56" s="99" customFormat="1">
      <c r="A368" s="98"/>
      <c r="B368" s="98"/>
      <c r="C368" s="125"/>
      <c r="D368" s="126"/>
      <c r="E368" s="126"/>
      <c r="F368" s="126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98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98"/>
    </row>
    <row r="369" spans="1:56" s="99" customFormat="1">
      <c r="A369" s="98"/>
      <c r="B369" s="98"/>
      <c r="C369" s="125"/>
      <c r="D369" s="126"/>
      <c r="E369" s="126"/>
      <c r="F369" s="126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98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98"/>
    </row>
    <row r="370" spans="1:56" s="99" customFormat="1">
      <c r="A370" s="98"/>
      <c r="B370" s="98"/>
      <c r="C370" s="125"/>
      <c r="D370" s="126"/>
      <c r="E370" s="126"/>
      <c r="F370" s="126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98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98"/>
    </row>
    <row r="371" spans="1:56" s="99" customFormat="1">
      <c r="A371" s="98"/>
      <c r="B371" s="98"/>
      <c r="C371" s="125"/>
      <c r="D371" s="126"/>
      <c r="E371" s="126"/>
      <c r="F371" s="126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98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98"/>
    </row>
    <row r="372" spans="1:56" s="99" customFormat="1">
      <c r="A372" s="98"/>
      <c r="B372" s="98"/>
      <c r="C372" s="125"/>
      <c r="D372" s="126"/>
      <c r="E372" s="126"/>
      <c r="F372" s="126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98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98"/>
    </row>
    <row r="373" spans="1:56" s="99" customFormat="1">
      <c r="A373" s="98"/>
      <c r="B373" s="98"/>
      <c r="C373" s="125"/>
      <c r="D373" s="126"/>
      <c r="E373" s="126"/>
      <c r="F373" s="126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98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98"/>
    </row>
    <row r="374" spans="1:56" s="99" customFormat="1">
      <c r="A374" s="98"/>
      <c r="B374" s="98"/>
      <c r="C374" s="125"/>
      <c r="D374" s="126"/>
      <c r="E374" s="126"/>
      <c r="F374" s="126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98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98"/>
    </row>
    <row r="375" spans="1:56" s="99" customFormat="1">
      <c r="A375" s="98"/>
      <c r="B375" s="98"/>
      <c r="C375" s="125"/>
      <c r="D375" s="126"/>
      <c r="E375" s="126"/>
      <c r="F375" s="126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98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98"/>
    </row>
    <row r="376" spans="1:56" s="99" customFormat="1">
      <c r="A376" s="98"/>
      <c r="B376" s="98"/>
      <c r="C376" s="125"/>
      <c r="D376" s="126"/>
      <c r="E376" s="126"/>
      <c r="F376" s="126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98"/>
      <c r="AP376" s="98"/>
      <c r="AQ376" s="98"/>
      <c r="AR376" s="98"/>
      <c r="AS376" s="98"/>
      <c r="AT376" s="98"/>
      <c r="AU376" s="98"/>
      <c r="AV376" s="98"/>
      <c r="AW376" s="98"/>
      <c r="AX376" s="98"/>
      <c r="AY376" s="98"/>
      <c r="AZ376" s="98"/>
      <c r="BA376" s="98"/>
      <c r="BB376" s="98"/>
      <c r="BC376" s="98"/>
      <c r="BD376" s="98"/>
    </row>
    <row r="377" spans="1:56" s="99" customFormat="1">
      <c r="A377" s="98"/>
      <c r="B377" s="98"/>
      <c r="C377" s="125"/>
      <c r="D377" s="126"/>
      <c r="E377" s="126"/>
      <c r="F377" s="126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98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98"/>
    </row>
    <row r="378" spans="1:56" s="99" customFormat="1">
      <c r="A378" s="98"/>
      <c r="B378" s="98"/>
      <c r="C378" s="125"/>
      <c r="D378" s="126"/>
      <c r="E378" s="126"/>
      <c r="F378" s="126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98"/>
      <c r="AP378" s="98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98"/>
    </row>
    <row r="379" spans="1:56" s="99" customFormat="1">
      <c r="A379" s="98"/>
      <c r="B379" s="98"/>
      <c r="C379" s="125"/>
      <c r="D379" s="126"/>
      <c r="E379" s="126"/>
      <c r="F379" s="126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98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98"/>
    </row>
    <row r="380" spans="1:56" s="99" customFormat="1">
      <c r="A380" s="98"/>
      <c r="B380" s="98"/>
      <c r="C380" s="125"/>
      <c r="D380" s="126"/>
      <c r="E380" s="126"/>
      <c r="F380" s="126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98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98"/>
    </row>
    <row r="381" spans="1:56" s="99" customFormat="1">
      <c r="A381" s="98"/>
      <c r="B381" s="98"/>
      <c r="C381" s="125"/>
      <c r="D381" s="126"/>
      <c r="E381" s="126"/>
      <c r="F381" s="126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98"/>
    </row>
    <row r="382" spans="1:56" s="99" customFormat="1">
      <c r="A382" s="98"/>
      <c r="B382" s="98"/>
      <c r="C382" s="125"/>
      <c r="D382" s="126"/>
      <c r="E382" s="126"/>
      <c r="F382" s="126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98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98"/>
    </row>
    <row r="383" spans="1:56" s="99" customFormat="1">
      <c r="A383" s="98"/>
      <c r="B383" s="98"/>
      <c r="C383" s="125"/>
      <c r="D383" s="126"/>
      <c r="E383" s="126"/>
      <c r="F383" s="126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98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98"/>
    </row>
    <row r="384" spans="1:56" s="99" customFormat="1">
      <c r="A384" s="98"/>
      <c r="B384" s="98"/>
      <c r="C384" s="125"/>
      <c r="D384" s="126"/>
      <c r="E384" s="126"/>
      <c r="F384" s="126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98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98"/>
    </row>
    <row r="385" spans="1:56" s="99" customFormat="1">
      <c r="A385" s="98"/>
      <c r="B385" s="98"/>
      <c r="C385" s="125"/>
      <c r="D385" s="126"/>
      <c r="E385" s="126"/>
      <c r="F385" s="126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98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98"/>
    </row>
    <row r="386" spans="1:56" s="99" customFormat="1">
      <c r="A386" s="98"/>
      <c r="B386" s="98"/>
      <c r="C386" s="125"/>
      <c r="D386" s="126"/>
      <c r="E386" s="126"/>
      <c r="F386" s="126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98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98"/>
    </row>
    <row r="387" spans="1:56" s="99" customFormat="1">
      <c r="A387" s="98"/>
      <c r="B387" s="98"/>
      <c r="C387" s="125"/>
      <c r="D387" s="126"/>
      <c r="E387" s="126"/>
      <c r="F387" s="126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98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98"/>
    </row>
    <row r="388" spans="1:56" s="99" customFormat="1">
      <c r="A388" s="98"/>
      <c r="B388" s="98"/>
      <c r="C388" s="125"/>
      <c r="D388" s="126"/>
      <c r="E388" s="126"/>
      <c r="F388" s="126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98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98"/>
    </row>
    <row r="389" spans="1:56" s="99" customFormat="1">
      <c r="A389" s="98"/>
      <c r="B389" s="98"/>
      <c r="C389" s="125"/>
      <c r="D389" s="126"/>
      <c r="E389" s="126"/>
      <c r="F389" s="126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98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98"/>
    </row>
    <row r="390" spans="1:56" s="99" customFormat="1">
      <c r="A390" s="98"/>
      <c r="B390" s="98"/>
      <c r="C390" s="125"/>
      <c r="D390" s="126"/>
      <c r="E390" s="126"/>
      <c r="F390" s="126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98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98"/>
    </row>
    <row r="391" spans="1:56" s="99" customFormat="1">
      <c r="A391" s="98"/>
      <c r="B391" s="98"/>
      <c r="C391" s="125"/>
      <c r="D391" s="126"/>
      <c r="E391" s="126"/>
      <c r="F391" s="126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98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98"/>
    </row>
    <row r="392" spans="1:56" s="99" customFormat="1">
      <c r="A392" s="98"/>
      <c r="B392" s="98"/>
      <c r="C392" s="125"/>
      <c r="D392" s="126"/>
      <c r="E392" s="126"/>
      <c r="F392" s="126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98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98"/>
    </row>
    <row r="393" spans="1:56" s="99" customFormat="1">
      <c r="A393" s="98"/>
      <c r="B393" s="98"/>
      <c r="C393" s="125"/>
      <c r="D393" s="126"/>
      <c r="E393" s="126"/>
      <c r="F393" s="126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98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98"/>
    </row>
    <row r="394" spans="1:56" s="99" customFormat="1">
      <c r="A394" s="98"/>
      <c r="B394" s="98"/>
      <c r="C394" s="125"/>
      <c r="D394" s="126"/>
      <c r="E394" s="126"/>
      <c r="F394" s="126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98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98"/>
    </row>
    <row r="395" spans="1:56" s="99" customFormat="1">
      <c r="A395" s="98"/>
      <c r="B395" s="98"/>
      <c r="C395" s="125"/>
      <c r="D395" s="126"/>
      <c r="E395" s="126"/>
      <c r="F395" s="126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98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98"/>
    </row>
    <row r="396" spans="1:56" s="99" customFormat="1">
      <c r="A396" s="98"/>
      <c r="B396" s="98"/>
      <c r="C396" s="125"/>
      <c r="D396" s="126"/>
      <c r="E396" s="126"/>
      <c r="F396" s="126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98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98"/>
    </row>
    <row r="397" spans="1:56" s="99" customFormat="1">
      <c r="A397" s="98"/>
      <c r="B397" s="98"/>
      <c r="C397" s="125"/>
      <c r="D397" s="126"/>
      <c r="E397" s="126"/>
      <c r="F397" s="126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98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98"/>
    </row>
    <row r="398" spans="1:56" s="99" customFormat="1">
      <c r="A398" s="98"/>
      <c r="B398" s="98"/>
      <c r="C398" s="125"/>
      <c r="D398" s="126"/>
      <c r="E398" s="126"/>
      <c r="F398" s="126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98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98"/>
    </row>
    <row r="399" spans="1:56" s="99" customFormat="1">
      <c r="A399" s="98"/>
      <c r="B399" s="98"/>
      <c r="C399" s="125"/>
      <c r="D399" s="126"/>
      <c r="E399" s="126"/>
      <c r="F399" s="126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98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98"/>
    </row>
    <row r="400" spans="1:56" s="99" customFormat="1">
      <c r="A400" s="98"/>
      <c r="B400" s="98"/>
      <c r="C400" s="125"/>
      <c r="D400" s="126"/>
      <c r="E400" s="126"/>
      <c r="F400" s="126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98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98"/>
    </row>
    <row r="401" spans="1:56" s="99" customFormat="1">
      <c r="A401" s="98"/>
      <c r="B401" s="98"/>
      <c r="C401" s="125"/>
      <c r="D401" s="126"/>
      <c r="E401" s="126"/>
      <c r="F401" s="126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98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98"/>
    </row>
    <row r="402" spans="1:56" s="99" customFormat="1">
      <c r="A402" s="98"/>
      <c r="B402" s="98"/>
      <c r="C402" s="125"/>
      <c r="D402" s="126"/>
      <c r="E402" s="126"/>
      <c r="F402" s="126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98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98"/>
    </row>
    <row r="403" spans="1:56" s="99" customFormat="1">
      <c r="A403" s="98"/>
      <c r="B403" s="98"/>
      <c r="C403" s="125"/>
      <c r="D403" s="126"/>
      <c r="E403" s="126"/>
      <c r="F403" s="126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98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98"/>
    </row>
    <row r="404" spans="1:56" s="99" customFormat="1">
      <c r="A404" s="98"/>
      <c r="B404" s="98"/>
      <c r="C404" s="125"/>
      <c r="D404" s="126"/>
      <c r="E404" s="126"/>
      <c r="F404" s="126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98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98"/>
    </row>
    <row r="405" spans="1:56" s="99" customFormat="1">
      <c r="A405" s="98"/>
      <c r="B405" s="98"/>
      <c r="C405" s="125"/>
      <c r="D405" s="126"/>
      <c r="E405" s="126"/>
      <c r="F405" s="126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98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98"/>
    </row>
    <row r="406" spans="1:56" s="99" customFormat="1">
      <c r="A406" s="98"/>
      <c r="B406" s="98"/>
      <c r="C406" s="125"/>
      <c r="D406" s="126"/>
      <c r="E406" s="126"/>
      <c r="F406" s="126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98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98"/>
    </row>
    <row r="407" spans="1:56" s="99" customFormat="1">
      <c r="A407" s="98"/>
      <c r="B407" s="98"/>
      <c r="C407" s="125"/>
      <c r="D407" s="126"/>
      <c r="E407" s="126"/>
      <c r="F407" s="126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98"/>
    </row>
    <row r="408" spans="1:56" s="99" customFormat="1">
      <c r="A408" s="98"/>
      <c r="B408" s="98"/>
      <c r="C408" s="125"/>
      <c r="D408" s="126"/>
      <c r="E408" s="126"/>
      <c r="F408" s="126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98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98"/>
    </row>
    <row r="409" spans="1:56" s="99" customFormat="1">
      <c r="A409" s="98"/>
      <c r="B409" s="98"/>
      <c r="C409" s="125"/>
      <c r="D409" s="126"/>
      <c r="E409" s="126"/>
      <c r="F409" s="126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98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98"/>
    </row>
    <row r="410" spans="1:56" s="99" customFormat="1">
      <c r="A410" s="98"/>
      <c r="B410" s="98"/>
      <c r="C410" s="125"/>
      <c r="D410" s="126"/>
      <c r="E410" s="126"/>
      <c r="F410" s="126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</row>
    <row r="411" spans="1:56" s="99" customFormat="1">
      <c r="A411" s="98"/>
      <c r="B411" s="98"/>
      <c r="C411" s="125"/>
      <c r="D411" s="126"/>
      <c r="E411" s="126"/>
      <c r="F411" s="126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98"/>
    </row>
    <row r="412" spans="1:56" s="99" customFormat="1">
      <c r="A412" s="98"/>
      <c r="B412" s="98"/>
      <c r="C412" s="125"/>
      <c r="D412" s="126"/>
      <c r="E412" s="126"/>
      <c r="F412" s="126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</row>
    <row r="413" spans="1:56" s="99" customFormat="1">
      <c r="A413" s="98"/>
      <c r="B413" s="98"/>
      <c r="C413" s="125"/>
      <c r="D413" s="126"/>
      <c r="E413" s="126"/>
      <c r="F413" s="126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98"/>
    </row>
    <row r="414" spans="1:56" s="99" customFormat="1">
      <c r="A414" s="98"/>
      <c r="B414" s="98"/>
      <c r="C414" s="125"/>
      <c r="D414" s="126"/>
      <c r="E414" s="126"/>
      <c r="F414" s="126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98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98"/>
    </row>
    <row r="415" spans="1:56" s="99" customFormat="1">
      <c r="A415" s="98"/>
      <c r="B415" s="98"/>
      <c r="C415" s="125"/>
      <c r="D415" s="126"/>
      <c r="E415" s="126"/>
      <c r="F415" s="126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98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98"/>
    </row>
    <row r="416" spans="1:56" s="99" customFormat="1">
      <c r="A416" s="98"/>
      <c r="B416" s="98"/>
      <c r="C416" s="125"/>
      <c r="D416" s="126"/>
      <c r="E416" s="126"/>
      <c r="F416" s="126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98"/>
    </row>
    <row r="417" spans="1:56" s="99" customFormat="1">
      <c r="A417" s="98"/>
      <c r="B417" s="98"/>
      <c r="C417" s="125"/>
      <c r="D417" s="126"/>
      <c r="E417" s="126"/>
      <c r="F417" s="126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98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98"/>
    </row>
    <row r="418" spans="1:56" s="99" customFormat="1">
      <c r="A418" s="98"/>
      <c r="B418" s="98"/>
      <c r="C418" s="125"/>
      <c r="D418" s="126"/>
      <c r="E418" s="126"/>
      <c r="F418" s="126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98"/>
    </row>
    <row r="419" spans="1:56" s="99" customFormat="1">
      <c r="A419" s="98"/>
      <c r="B419" s="98"/>
      <c r="C419" s="125"/>
      <c r="D419" s="126"/>
      <c r="E419" s="126"/>
      <c r="F419" s="126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98"/>
    </row>
    <row r="420" spans="1:56" s="99" customFormat="1">
      <c r="A420" s="98"/>
      <c r="B420" s="98"/>
      <c r="C420" s="125"/>
      <c r="D420" s="126"/>
      <c r="E420" s="126"/>
      <c r="F420" s="126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98"/>
    </row>
    <row r="421" spans="1:56" s="99" customFormat="1">
      <c r="A421" s="98"/>
      <c r="B421" s="98"/>
      <c r="C421" s="125"/>
      <c r="D421" s="126"/>
      <c r="E421" s="126"/>
      <c r="F421" s="126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98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98"/>
    </row>
    <row r="422" spans="1:56" s="99" customFormat="1">
      <c r="A422" s="98"/>
      <c r="B422" s="98"/>
      <c r="C422" s="125"/>
      <c r="D422" s="126"/>
      <c r="E422" s="126"/>
      <c r="F422" s="126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98"/>
    </row>
    <row r="423" spans="1:56" s="99" customFormat="1">
      <c r="A423" s="98"/>
      <c r="B423" s="98"/>
      <c r="C423" s="125"/>
      <c r="D423" s="126"/>
      <c r="E423" s="126"/>
      <c r="F423" s="126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98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98"/>
    </row>
    <row r="424" spans="1:56" s="99" customFormat="1">
      <c r="A424" s="98"/>
      <c r="B424" s="98"/>
      <c r="C424" s="125"/>
      <c r="D424" s="126"/>
      <c r="E424" s="126"/>
      <c r="F424" s="126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98"/>
    </row>
    <row r="425" spans="1:56" s="99" customFormat="1">
      <c r="A425" s="98"/>
      <c r="B425" s="98"/>
      <c r="C425" s="125"/>
      <c r="D425" s="126"/>
      <c r="E425" s="126"/>
      <c r="F425" s="126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</row>
    <row r="426" spans="1:56" s="99" customFormat="1">
      <c r="A426" s="98"/>
      <c r="B426" s="98"/>
      <c r="C426" s="125"/>
      <c r="D426" s="126"/>
      <c r="E426" s="126"/>
      <c r="F426" s="126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</row>
    <row r="427" spans="1:56" s="99" customFormat="1">
      <c r="A427" s="98"/>
      <c r="B427" s="98"/>
      <c r="C427" s="125"/>
      <c r="D427" s="126"/>
      <c r="E427" s="126"/>
      <c r="F427" s="126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98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98"/>
    </row>
    <row r="428" spans="1:56" s="99" customFormat="1">
      <c r="A428" s="98"/>
      <c r="B428" s="98"/>
      <c r="C428" s="125"/>
      <c r="D428" s="126"/>
      <c r="E428" s="126"/>
      <c r="F428" s="126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98"/>
    </row>
    <row r="429" spans="1:56" s="99" customFormat="1">
      <c r="A429" s="98"/>
      <c r="B429" s="98"/>
      <c r="C429" s="125"/>
      <c r="D429" s="126"/>
      <c r="E429" s="126"/>
      <c r="F429" s="126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98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98"/>
    </row>
    <row r="430" spans="1:56" s="99" customFormat="1">
      <c r="A430" s="98"/>
      <c r="B430" s="98"/>
      <c r="C430" s="125"/>
      <c r="D430" s="126"/>
      <c r="E430" s="126"/>
      <c r="F430" s="126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98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98"/>
    </row>
    <row r="431" spans="1:56" s="99" customFormat="1">
      <c r="A431" s="98"/>
      <c r="B431" s="98"/>
      <c r="C431" s="125"/>
      <c r="D431" s="126"/>
      <c r="E431" s="126"/>
      <c r="F431" s="126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98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98"/>
    </row>
    <row r="432" spans="1:56" s="99" customFormat="1">
      <c r="A432" s="98"/>
      <c r="B432" s="98"/>
      <c r="C432" s="125"/>
      <c r="D432" s="126"/>
      <c r="E432" s="126"/>
      <c r="F432" s="126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98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98"/>
    </row>
    <row r="433" spans="1:56" s="99" customFormat="1">
      <c r="A433" s="98"/>
      <c r="B433" s="98"/>
      <c r="C433" s="125"/>
      <c r="D433" s="126"/>
      <c r="E433" s="126"/>
      <c r="F433" s="126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98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98"/>
    </row>
    <row r="434" spans="1:56" s="99" customFormat="1">
      <c r="A434" s="98"/>
      <c r="B434" s="98"/>
      <c r="C434" s="125"/>
      <c r="D434" s="126"/>
      <c r="E434" s="126"/>
      <c r="F434" s="126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98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98"/>
    </row>
    <row r="435" spans="1:56" s="99" customFormat="1">
      <c r="A435" s="98"/>
      <c r="B435" s="98"/>
      <c r="C435" s="125"/>
      <c r="D435" s="126"/>
      <c r="E435" s="126"/>
      <c r="F435" s="126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98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98"/>
    </row>
    <row r="436" spans="1:56" s="99" customFormat="1">
      <c r="A436" s="98"/>
      <c r="B436" s="98"/>
      <c r="C436" s="125"/>
      <c r="D436" s="126"/>
      <c r="E436" s="126"/>
      <c r="F436" s="126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98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98"/>
    </row>
    <row r="437" spans="1:56" s="99" customFormat="1">
      <c r="A437" s="98"/>
      <c r="B437" s="98"/>
      <c r="C437" s="125"/>
      <c r="D437" s="126"/>
      <c r="E437" s="126"/>
      <c r="F437" s="126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98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98"/>
    </row>
    <row r="438" spans="1:56" s="99" customFormat="1">
      <c r="A438" s="98"/>
      <c r="B438" s="98"/>
      <c r="C438" s="125"/>
      <c r="D438" s="126"/>
      <c r="E438" s="126"/>
      <c r="F438" s="126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98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98"/>
    </row>
    <row r="439" spans="1:56" s="99" customFormat="1">
      <c r="A439" s="98"/>
      <c r="B439" s="98"/>
      <c r="C439" s="125"/>
      <c r="D439" s="126"/>
      <c r="E439" s="126"/>
      <c r="F439" s="126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98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98"/>
    </row>
    <row r="440" spans="1:56" s="99" customFormat="1">
      <c r="A440" s="98"/>
      <c r="B440" s="98"/>
      <c r="C440" s="125"/>
      <c r="D440" s="126"/>
      <c r="E440" s="126"/>
      <c r="F440" s="126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98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</row>
    <row r="441" spans="1:56" s="99" customFormat="1">
      <c r="A441" s="98"/>
      <c r="B441" s="98"/>
      <c r="C441" s="125"/>
      <c r="D441" s="126"/>
      <c r="E441" s="126"/>
      <c r="F441" s="126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98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98"/>
    </row>
    <row r="442" spans="1:56" s="99" customFormat="1">
      <c r="A442" s="98"/>
      <c r="B442" s="98"/>
      <c r="C442" s="125"/>
      <c r="D442" s="126"/>
      <c r="E442" s="126"/>
      <c r="F442" s="126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98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</row>
    <row r="443" spans="1:56" s="99" customFormat="1">
      <c r="A443" s="98"/>
      <c r="B443" s="98"/>
      <c r="C443" s="125"/>
      <c r="D443" s="126"/>
      <c r="E443" s="126"/>
      <c r="F443" s="126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98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98"/>
    </row>
    <row r="444" spans="1:56" s="99" customFormat="1">
      <c r="A444" s="98"/>
      <c r="B444" s="98"/>
      <c r="C444" s="125"/>
      <c r="D444" s="126"/>
      <c r="E444" s="126"/>
      <c r="F444" s="126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98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98"/>
    </row>
    <row r="445" spans="1:56" s="99" customFormat="1">
      <c r="A445" s="98"/>
      <c r="B445" s="98"/>
      <c r="C445" s="125"/>
      <c r="D445" s="126"/>
      <c r="E445" s="126"/>
      <c r="F445" s="126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98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98"/>
    </row>
    <row r="446" spans="1:56" s="99" customFormat="1">
      <c r="A446" s="98"/>
      <c r="B446" s="98"/>
      <c r="C446" s="125"/>
      <c r="D446" s="126"/>
      <c r="E446" s="126"/>
      <c r="F446" s="126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98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98"/>
    </row>
    <row r="447" spans="1:56" s="99" customFormat="1">
      <c r="A447" s="98"/>
      <c r="B447" s="98"/>
      <c r="C447" s="125"/>
      <c r="D447" s="126"/>
      <c r="E447" s="126"/>
      <c r="F447" s="126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98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98"/>
    </row>
    <row r="448" spans="1:56" s="99" customFormat="1">
      <c r="A448" s="98"/>
      <c r="B448" s="98"/>
      <c r="C448" s="125"/>
      <c r="D448" s="126"/>
      <c r="E448" s="126"/>
      <c r="F448" s="126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98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98"/>
    </row>
    <row r="449" spans="1:56" s="99" customFormat="1">
      <c r="A449" s="98"/>
      <c r="B449" s="98"/>
      <c r="C449" s="125"/>
      <c r="D449" s="126"/>
      <c r="E449" s="126"/>
      <c r="F449" s="126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98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98"/>
    </row>
    <row r="450" spans="1:56" s="99" customFormat="1">
      <c r="A450" s="98"/>
      <c r="B450" s="98"/>
      <c r="C450" s="125"/>
      <c r="D450" s="126"/>
      <c r="E450" s="126"/>
      <c r="F450" s="126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98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98"/>
    </row>
    <row r="451" spans="1:56" s="99" customFormat="1">
      <c r="A451" s="98"/>
      <c r="B451" s="98"/>
      <c r="C451" s="125"/>
      <c r="D451" s="126"/>
      <c r="E451" s="126"/>
      <c r="F451" s="126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98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98"/>
    </row>
    <row r="452" spans="1:56" s="99" customFormat="1">
      <c r="A452" s="98"/>
      <c r="B452" s="98"/>
      <c r="C452" s="125"/>
      <c r="D452" s="126"/>
      <c r="E452" s="126"/>
      <c r="F452" s="126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98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98"/>
    </row>
    <row r="453" spans="1:56" s="99" customFormat="1">
      <c r="A453" s="98"/>
      <c r="B453" s="98"/>
      <c r="C453" s="125"/>
      <c r="D453" s="126"/>
      <c r="E453" s="126"/>
      <c r="F453" s="126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98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98"/>
    </row>
    <row r="454" spans="1:56" s="99" customFormat="1">
      <c r="A454" s="98"/>
      <c r="B454" s="98"/>
      <c r="C454" s="125"/>
      <c r="D454" s="126"/>
      <c r="E454" s="126"/>
      <c r="F454" s="126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98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98"/>
    </row>
    <row r="455" spans="1:56" s="99" customFormat="1">
      <c r="A455" s="98"/>
      <c r="B455" s="98"/>
      <c r="C455" s="125"/>
      <c r="D455" s="126"/>
      <c r="E455" s="126"/>
      <c r="F455" s="126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98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98"/>
    </row>
    <row r="456" spans="1:56" s="99" customFormat="1">
      <c r="A456" s="98"/>
      <c r="B456" s="98"/>
      <c r="C456" s="125"/>
      <c r="D456" s="126"/>
      <c r="E456" s="126"/>
      <c r="F456" s="126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98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98"/>
    </row>
    <row r="457" spans="1:56" s="99" customFormat="1">
      <c r="A457" s="98"/>
      <c r="B457" s="98"/>
      <c r="C457" s="125"/>
      <c r="D457" s="126"/>
      <c r="E457" s="126"/>
      <c r="F457" s="126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98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98"/>
    </row>
    <row r="458" spans="1:56" s="99" customFormat="1">
      <c r="A458" s="98"/>
      <c r="B458" s="98"/>
      <c r="C458" s="125"/>
      <c r="D458" s="126"/>
      <c r="E458" s="126"/>
      <c r="F458" s="126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98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98"/>
    </row>
    <row r="459" spans="1:56" s="99" customFormat="1">
      <c r="A459" s="98"/>
      <c r="B459" s="98"/>
      <c r="C459" s="125"/>
      <c r="D459" s="126"/>
      <c r="E459" s="126"/>
      <c r="F459" s="126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98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98"/>
    </row>
    <row r="460" spans="1:56" s="99" customFormat="1">
      <c r="A460" s="98"/>
      <c r="B460" s="98"/>
      <c r="C460" s="125"/>
      <c r="D460" s="126"/>
      <c r="E460" s="126"/>
      <c r="F460" s="126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98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98"/>
    </row>
    <row r="461" spans="1:56" s="99" customFormat="1">
      <c r="A461" s="98"/>
      <c r="B461" s="98"/>
      <c r="C461" s="125"/>
      <c r="D461" s="126"/>
      <c r="E461" s="126"/>
      <c r="F461" s="126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98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98"/>
    </row>
    <row r="462" spans="1:56" s="99" customFormat="1">
      <c r="A462" s="98"/>
      <c r="B462" s="98"/>
      <c r="C462" s="125"/>
      <c r="D462" s="126"/>
      <c r="E462" s="126"/>
      <c r="F462" s="126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98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98"/>
    </row>
    <row r="463" spans="1:56" s="99" customFormat="1">
      <c r="A463" s="98"/>
      <c r="B463" s="98"/>
      <c r="C463" s="125"/>
      <c r="D463" s="126"/>
      <c r="E463" s="126"/>
      <c r="F463" s="126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98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98"/>
    </row>
    <row r="464" spans="1:56" s="99" customFormat="1">
      <c r="A464" s="98"/>
      <c r="B464" s="98"/>
      <c r="C464" s="125"/>
      <c r="D464" s="126"/>
      <c r="E464" s="126"/>
      <c r="F464" s="126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98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98"/>
    </row>
    <row r="465" spans="1:56" s="99" customFormat="1">
      <c r="A465" s="98"/>
      <c r="B465" s="98"/>
      <c r="C465" s="125"/>
      <c r="D465" s="126"/>
      <c r="E465" s="126"/>
      <c r="F465" s="126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98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98"/>
    </row>
    <row r="466" spans="1:56" s="99" customFormat="1">
      <c r="A466" s="98"/>
      <c r="B466" s="98"/>
      <c r="C466" s="125"/>
      <c r="D466" s="126"/>
      <c r="E466" s="126"/>
      <c r="F466" s="126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98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98"/>
    </row>
    <row r="467" spans="1:56" s="99" customFormat="1">
      <c r="A467" s="98"/>
      <c r="B467" s="98"/>
      <c r="C467" s="125"/>
      <c r="D467" s="126"/>
      <c r="E467" s="126"/>
      <c r="F467" s="126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98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98"/>
    </row>
    <row r="468" spans="1:56" s="99" customFormat="1">
      <c r="A468" s="98"/>
      <c r="B468" s="98"/>
      <c r="C468" s="125"/>
      <c r="D468" s="126"/>
      <c r="E468" s="126"/>
      <c r="F468" s="126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98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98"/>
    </row>
    <row r="469" spans="1:56" s="99" customFormat="1">
      <c r="A469" s="98"/>
      <c r="B469" s="98"/>
      <c r="C469" s="125"/>
      <c r="D469" s="126"/>
      <c r="E469" s="126"/>
      <c r="F469" s="126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98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98"/>
    </row>
    <row r="470" spans="1:56" s="99" customFormat="1">
      <c r="A470" s="98"/>
      <c r="B470" s="98"/>
      <c r="C470" s="125"/>
      <c r="D470" s="126"/>
      <c r="E470" s="126"/>
      <c r="F470" s="126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98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98"/>
    </row>
    <row r="471" spans="1:56" s="99" customFormat="1">
      <c r="A471" s="98"/>
      <c r="B471" s="98"/>
      <c r="C471" s="125"/>
      <c r="D471" s="126"/>
      <c r="E471" s="126"/>
      <c r="F471" s="126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98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98"/>
    </row>
    <row r="472" spans="1:56" s="99" customFormat="1">
      <c r="A472" s="98"/>
      <c r="B472" s="98"/>
      <c r="C472" s="125"/>
      <c r="D472" s="126"/>
      <c r="E472" s="126"/>
      <c r="F472" s="126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98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98"/>
    </row>
    <row r="473" spans="1:56" s="99" customFormat="1">
      <c r="A473" s="98"/>
      <c r="B473" s="98"/>
      <c r="C473" s="125"/>
      <c r="D473" s="126"/>
      <c r="E473" s="126"/>
      <c r="F473" s="126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98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98"/>
    </row>
    <row r="474" spans="1:56" s="99" customFormat="1">
      <c r="A474" s="98"/>
      <c r="B474" s="98"/>
      <c r="C474" s="125"/>
      <c r="D474" s="126"/>
      <c r="E474" s="126"/>
      <c r="F474" s="126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98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98"/>
    </row>
    <row r="475" spans="1:56" s="99" customFormat="1">
      <c r="A475" s="98"/>
      <c r="B475" s="98"/>
      <c r="C475" s="125"/>
      <c r="D475" s="126"/>
      <c r="E475" s="126"/>
      <c r="F475" s="126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98"/>
    </row>
    <row r="476" spans="1:56" s="99" customFormat="1">
      <c r="A476" s="98"/>
      <c r="B476" s="98"/>
      <c r="C476" s="125"/>
      <c r="D476" s="126"/>
      <c r="E476" s="126"/>
      <c r="F476" s="126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98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98"/>
    </row>
    <row r="477" spans="1:56" s="99" customFormat="1">
      <c r="A477" s="98"/>
      <c r="B477" s="98"/>
      <c r="C477" s="125"/>
      <c r="D477" s="126"/>
      <c r="E477" s="126"/>
      <c r="F477" s="126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98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98"/>
    </row>
    <row r="478" spans="1:56" s="99" customFormat="1">
      <c r="A478" s="98"/>
      <c r="B478" s="98"/>
      <c r="C478" s="125"/>
      <c r="D478" s="126"/>
      <c r="E478" s="126"/>
      <c r="F478" s="126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98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98"/>
    </row>
    <row r="479" spans="1:56" s="99" customFormat="1">
      <c r="A479" s="98"/>
      <c r="B479" s="98"/>
      <c r="C479" s="125"/>
      <c r="D479" s="126"/>
      <c r="E479" s="126"/>
      <c r="F479" s="126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98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98"/>
    </row>
    <row r="480" spans="1:56" s="99" customFormat="1">
      <c r="A480" s="98"/>
      <c r="B480" s="98"/>
      <c r="C480" s="125"/>
      <c r="D480" s="126"/>
      <c r="E480" s="126"/>
      <c r="F480" s="126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98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98"/>
    </row>
    <row r="481" spans="1:56" s="99" customFormat="1">
      <c r="A481" s="98"/>
      <c r="B481" s="98"/>
      <c r="C481" s="125"/>
      <c r="D481" s="126"/>
      <c r="E481" s="126"/>
      <c r="F481" s="126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98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98"/>
    </row>
    <row r="482" spans="1:56" s="99" customFormat="1">
      <c r="A482" s="98"/>
      <c r="B482" s="98"/>
      <c r="C482" s="125"/>
      <c r="D482" s="126"/>
      <c r="E482" s="126"/>
      <c r="F482" s="126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98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98"/>
    </row>
    <row r="483" spans="1:56" s="99" customFormat="1">
      <c r="A483" s="98"/>
      <c r="B483" s="98"/>
      <c r="C483" s="125"/>
      <c r="D483" s="126"/>
      <c r="E483" s="126"/>
      <c r="F483" s="126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98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98"/>
    </row>
    <row r="484" spans="1:56" s="99" customFormat="1">
      <c r="A484" s="98"/>
      <c r="B484" s="98"/>
      <c r="C484" s="125"/>
      <c r="D484" s="126"/>
      <c r="E484" s="126"/>
      <c r="F484" s="126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98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98"/>
    </row>
    <row r="485" spans="1:56" s="99" customFormat="1">
      <c r="A485" s="98"/>
      <c r="B485" s="98"/>
      <c r="C485" s="125"/>
      <c r="D485" s="126"/>
      <c r="E485" s="126"/>
      <c r="F485" s="126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98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98"/>
    </row>
    <row r="486" spans="1:56" s="99" customFormat="1">
      <c r="A486" s="98"/>
      <c r="B486" s="98"/>
      <c r="C486" s="125"/>
      <c r="D486" s="126"/>
      <c r="E486" s="126"/>
      <c r="F486" s="126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98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98"/>
    </row>
    <row r="487" spans="1:56" s="99" customFormat="1">
      <c r="A487" s="98"/>
      <c r="B487" s="98"/>
      <c r="C487" s="125"/>
      <c r="D487" s="126"/>
      <c r="E487" s="126"/>
      <c r="F487" s="126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98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98"/>
    </row>
    <row r="488" spans="1:56" s="99" customFormat="1">
      <c r="A488" s="98"/>
      <c r="B488" s="98"/>
      <c r="C488" s="125"/>
      <c r="D488" s="126"/>
      <c r="E488" s="126"/>
      <c r="F488" s="126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98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</row>
    <row r="489" spans="1:56" s="99" customFormat="1">
      <c r="A489" s="98"/>
      <c r="B489" s="98"/>
      <c r="C489" s="125"/>
      <c r="D489" s="126"/>
      <c r="E489" s="126"/>
      <c r="F489" s="126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98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98"/>
    </row>
    <row r="490" spans="1:56" s="99" customFormat="1">
      <c r="A490" s="98"/>
      <c r="B490" s="98"/>
      <c r="C490" s="125"/>
      <c r="D490" s="126"/>
      <c r="E490" s="126"/>
      <c r="F490" s="126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98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98"/>
    </row>
    <row r="491" spans="1:56" s="99" customFormat="1">
      <c r="A491" s="98"/>
      <c r="B491" s="98"/>
      <c r="C491" s="125"/>
      <c r="D491" s="126"/>
      <c r="E491" s="126"/>
      <c r="F491" s="126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98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98"/>
    </row>
    <row r="492" spans="1:56" s="99" customFormat="1">
      <c r="A492" s="98"/>
      <c r="B492" s="98"/>
      <c r="C492" s="125"/>
      <c r="D492" s="126"/>
      <c r="E492" s="126"/>
      <c r="F492" s="126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98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98"/>
    </row>
    <row r="493" spans="1:56" s="99" customFormat="1">
      <c r="A493" s="98"/>
      <c r="B493" s="98"/>
      <c r="C493" s="125"/>
      <c r="D493" s="126"/>
      <c r="E493" s="126"/>
      <c r="F493" s="126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98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98"/>
    </row>
    <row r="494" spans="1:56" s="99" customFormat="1">
      <c r="A494" s="98"/>
      <c r="B494" s="98"/>
      <c r="C494" s="125"/>
      <c r="D494" s="126"/>
      <c r="E494" s="126"/>
      <c r="F494" s="126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98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98"/>
    </row>
    <row r="495" spans="1:56" s="99" customFormat="1">
      <c r="A495" s="98"/>
      <c r="B495" s="98"/>
      <c r="C495" s="125"/>
      <c r="D495" s="126"/>
      <c r="E495" s="126"/>
      <c r="F495" s="126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98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98"/>
    </row>
    <row r="496" spans="1:56" s="99" customFormat="1">
      <c r="A496" s="98"/>
      <c r="B496" s="98"/>
      <c r="C496" s="125"/>
      <c r="D496" s="126"/>
      <c r="E496" s="126"/>
      <c r="F496" s="126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98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98"/>
    </row>
    <row r="497" spans="1:56" s="99" customFormat="1">
      <c r="A497" s="98"/>
      <c r="B497" s="98"/>
      <c r="C497" s="125"/>
      <c r="D497" s="126"/>
      <c r="E497" s="126"/>
      <c r="F497" s="126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</row>
    <row r="498" spans="1:56" s="99" customFormat="1">
      <c r="A498" s="98"/>
      <c r="B498" s="98"/>
      <c r="C498" s="125"/>
      <c r="D498" s="126"/>
      <c r="E498" s="126"/>
      <c r="F498" s="126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</row>
    <row r="499" spans="1:56" s="99" customFormat="1">
      <c r="A499" s="98"/>
      <c r="B499" s="98"/>
      <c r="C499" s="125"/>
      <c r="D499" s="126"/>
      <c r="E499" s="126"/>
      <c r="F499" s="126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</row>
    <row r="500" spans="1:56" s="99" customFormat="1">
      <c r="A500" s="98"/>
      <c r="B500" s="98"/>
      <c r="C500" s="125"/>
      <c r="D500" s="126"/>
      <c r="E500" s="126"/>
      <c r="F500" s="126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</row>
    <row r="501" spans="1:56" s="99" customFormat="1">
      <c r="A501" s="98"/>
      <c r="B501" s="98"/>
      <c r="C501" s="125"/>
      <c r="D501" s="126"/>
      <c r="E501" s="126"/>
      <c r="F501" s="126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98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98"/>
    </row>
    <row r="502" spans="1:56" s="99" customFormat="1">
      <c r="A502" s="98"/>
      <c r="B502" s="98"/>
      <c r="C502" s="125"/>
      <c r="D502" s="126"/>
      <c r="E502" s="126"/>
      <c r="F502" s="126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98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98"/>
    </row>
    <row r="503" spans="1:56" s="99" customFormat="1">
      <c r="A503" s="98"/>
      <c r="B503" s="98"/>
      <c r="C503" s="125"/>
      <c r="D503" s="126"/>
      <c r="E503" s="126"/>
      <c r="F503" s="126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</row>
    <row r="504" spans="1:56" s="99" customFormat="1">
      <c r="A504" s="98"/>
      <c r="B504" s="98"/>
      <c r="C504" s="125"/>
      <c r="D504" s="126"/>
      <c r="E504" s="126"/>
      <c r="F504" s="126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98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98"/>
    </row>
    <row r="505" spans="1:56" s="99" customFormat="1">
      <c r="A505" s="98"/>
      <c r="B505" s="98"/>
      <c r="C505" s="125"/>
      <c r="D505" s="126"/>
      <c r="E505" s="126"/>
      <c r="F505" s="126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98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98"/>
    </row>
    <row r="506" spans="1:56" s="99" customFormat="1">
      <c r="A506" s="98"/>
      <c r="B506" s="98"/>
      <c r="C506" s="125"/>
      <c r="D506" s="126"/>
      <c r="E506" s="126"/>
      <c r="F506" s="126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98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98"/>
    </row>
    <row r="507" spans="1:56" s="99" customFormat="1">
      <c r="A507" s="98"/>
      <c r="B507" s="98"/>
      <c r="C507" s="125"/>
      <c r="D507" s="126"/>
      <c r="E507" s="126"/>
      <c r="F507" s="126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98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98"/>
    </row>
    <row r="508" spans="1:56" s="99" customFormat="1">
      <c r="A508" s="98"/>
      <c r="B508" s="98"/>
      <c r="C508" s="125"/>
      <c r="D508" s="126"/>
      <c r="E508" s="126"/>
      <c r="F508" s="126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98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98"/>
    </row>
    <row r="509" spans="1:56" s="99" customFormat="1">
      <c r="A509" s="98"/>
      <c r="B509" s="98"/>
      <c r="C509" s="125"/>
      <c r="D509" s="126"/>
      <c r="E509" s="126"/>
      <c r="F509" s="126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98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98"/>
    </row>
    <row r="510" spans="1:56" s="99" customFormat="1">
      <c r="A510" s="98"/>
      <c r="B510" s="98"/>
      <c r="C510" s="125"/>
      <c r="D510" s="126"/>
      <c r="E510" s="126"/>
      <c r="F510" s="126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98"/>
    </row>
    <row r="511" spans="1:56" s="99" customFormat="1">
      <c r="A511" s="98"/>
      <c r="B511" s="98"/>
      <c r="C511" s="125"/>
      <c r="D511" s="126"/>
      <c r="E511" s="126"/>
      <c r="F511" s="126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98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98"/>
    </row>
    <row r="512" spans="1:56" s="99" customFormat="1">
      <c r="A512" s="98"/>
      <c r="B512" s="98"/>
      <c r="C512" s="125"/>
      <c r="D512" s="126"/>
      <c r="E512" s="126"/>
      <c r="F512" s="126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98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98"/>
    </row>
    <row r="513" spans="1:56" s="99" customFormat="1">
      <c r="A513" s="98"/>
      <c r="B513" s="98"/>
      <c r="C513" s="125"/>
      <c r="D513" s="126"/>
      <c r="E513" s="126"/>
      <c r="F513" s="126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98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98"/>
    </row>
    <row r="514" spans="1:56" s="99" customFormat="1">
      <c r="A514" s="98"/>
      <c r="B514" s="98"/>
      <c r="C514" s="125"/>
      <c r="D514" s="126"/>
      <c r="E514" s="126"/>
      <c r="F514" s="126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98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98"/>
    </row>
    <row r="515" spans="1:56" s="99" customFormat="1">
      <c r="A515" s="98"/>
      <c r="B515" s="98"/>
      <c r="C515" s="125"/>
      <c r="D515" s="126"/>
      <c r="E515" s="126"/>
      <c r="F515" s="126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98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98"/>
    </row>
    <row r="516" spans="1:56" s="99" customFormat="1">
      <c r="A516" s="98"/>
      <c r="B516" s="98"/>
      <c r="C516" s="125"/>
      <c r="D516" s="126"/>
      <c r="E516" s="126"/>
      <c r="F516" s="126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98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98"/>
    </row>
    <row r="517" spans="1:56" s="99" customFormat="1">
      <c r="A517" s="98"/>
      <c r="B517" s="98"/>
      <c r="C517" s="125"/>
      <c r="D517" s="126"/>
      <c r="E517" s="126"/>
      <c r="F517" s="126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98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98"/>
    </row>
    <row r="518" spans="1:56" s="99" customFormat="1">
      <c r="A518" s="98"/>
      <c r="B518" s="98"/>
      <c r="C518" s="125"/>
      <c r="D518" s="126"/>
      <c r="E518" s="126"/>
      <c r="F518" s="126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98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98"/>
    </row>
    <row r="519" spans="1:56" s="99" customFormat="1">
      <c r="A519" s="98"/>
      <c r="B519" s="98"/>
      <c r="C519" s="125"/>
      <c r="D519" s="126"/>
      <c r="E519" s="126"/>
      <c r="F519" s="126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98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98"/>
    </row>
    <row r="520" spans="1:56" s="99" customFormat="1">
      <c r="A520" s="98"/>
      <c r="B520" s="98"/>
      <c r="C520" s="125"/>
      <c r="D520" s="126"/>
      <c r="E520" s="126"/>
      <c r="F520" s="126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98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98"/>
    </row>
    <row r="521" spans="1:56" s="99" customFormat="1">
      <c r="A521" s="98"/>
      <c r="B521" s="98"/>
      <c r="C521" s="125"/>
      <c r="D521" s="126"/>
      <c r="E521" s="126"/>
      <c r="F521" s="126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98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98"/>
    </row>
    <row r="522" spans="1:56" s="99" customFormat="1">
      <c r="A522" s="98"/>
      <c r="B522" s="98"/>
      <c r="C522" s="125"/>
      <c r="D522" s="126"/>
      <c r="E522" s="126"/>
      <c r="F522" s="126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</row>
    <row r="523" spans="1:56" s="99" customFormat="1">
      <c r="A523" s="98"/>
      <c r="B523" s="98"/>
      <c r="C523" s="125"/>
      <c r="D523" s="126"/>
      <c r="E523" s="126"/>
      <c r="F523" s="126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98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</row>
    <row r="524" spans="1:56" s="99" customFormat="1">
      <c r="A524" s="98"/>
      <c r="B524" s="98"/>
      <c r="C524" s="125"/>
      <c r="D524" s="126"/>
      <c r="E524" s="126"/>
      <c r="F524" s="126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98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98"/>
    </row>
    <row r="525" spans="1:56" s="99" customFormat="1">
      <c r="A525" s="98"/>
      <c r="B525" s="98"/>
      <c r="C525" s="125"/>
      <c r="D525" s="126"/>
      <c r="E525" s="126"/>
      <c r="F525" s="126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98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98"/>
    </row>
    <row r="526" spans="1:56" s="99" customFormat="1">
      <c r="A526" s="98"/>
      <c r="B526" s="98"/>
      <c r="C526" s="125"/>
      <c r="D526" s="126"/>
      <c r="E526" s="126"/>
      <c r="F526" s="126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98"/>
    </row>
    <row r="527" spans="1:56" s="99" customFormat="1">
      <c r="A527" s="98"/>
      <c r="B527" s="98"/>
      <c r="C527" s="125"/>
      <c r="D527" s="126"/>
      <c r="E527" s="126"/>
      <c r="F527" s="126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98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98"/>
    </row>
    <row r="528" spans="1:56" s="99" customFormat="1">
      <c r="A528" s="98"/>
      <c r="B528" s="98"/>
      <c r="C528" s="125"/>
      <c r="D528" s="126"/>
      <c r="E528" s="126"/>
      <c r="F528" s="126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98"/>
    </row>
    <row r="529" spans="1:56" s="99" customFormat="1">
      <c r="A529" s="98"/>
      <c r="B529" s="98"/>
      <c r="C529" s="125"/>
      <c r="D529" s="126"/>
      <c r="E529" s="126"/>
      <c r="F529" s="126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98"/>
    </row>
    <row r="530" spans="1:56" s="99" customFormat="1">
      <c r="A530" s="98"/>
      <c r="B530" s="98"/>
      <c r="C530" s="125"/>
      <c r="D530" s="126"/>
      <c r="E530" s="126"/>
      <c r="F530" s="126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98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98"/>
    </row>
    <row r="531" spans="1:56" s="99" customFormat="1">
      <c r="A531" s="98"/>
      <c r="B531" s="98"/>
      <c r="C531" s="125"/>
      <c r="D531" s="126"/>
      <c r="E531" s="126"/>
      <c r="F531" s="126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98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98"/>
    </row>
    <row r="532" spans="1:56" s="99" customFormat="1">
      <c r="A532" s="98"/>
      <c r="B532" s="98"/>
      <c r="C532" s="125"/>
      <c r="D532" s="126"/>
      <c r="E532" s="126"/>
      <c r="F532" s="126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98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98"/>
    </row>
    <row r="533" spans="1:56" s="99" customFormat="1">
      <c r="A533" s="98"/>
      <c r="B533" s="98"/>
      <c r="C533" s="125"/>
      <c r="D533" s="126"/>
      <c r="E533" s="126"/>
      <c r="F533" s="126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98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98"/>
    </row>
    <row r="534" spans="1:56" s="99" customFormat="1">
      <c r="A534" s="98"/>
      <c r="B534" s="98"/>
      <c r="C534" s="125"/>
      <c r="D534" s="126"/>
      <c r="E534" s="126"/>
      <c r="F534" s="126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98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98"/>
    </row>
    <row r="535" spans="1:56" s="99" customFormat="1">
      <c r="A535" s="98"/>
      <c r="B535" s="98"/>
      <c r="C535" s="125"/>
      <c r="D535" s="126"/>
      <c r="E535" s="126"/>
      <c r="F535" s="126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98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98"/>
    </row>
    <row r="536" spans="1:56" s="99" customFormat="1">
      <c r="A536" s="98"/>
      <c r="B536" s="98"/>
      <c r="C536" s="125"/>
      <c r="D536" s="126"/>
      <c r="E536" s="126"/>
      <c r="F536" s="126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98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98"/>
    </row>
    <row r="537" spans="1:56" s="99" customFormat="1">
      <c r="A537" s="98"/>
      <c r="B537" s="98"/>
      <c r="C537" s="125"/>
      <c r="D537" s="126"/>
      <c r="E537" s="126"/>
      <c r="F537" s="126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98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98"/>
    </row>
    <row r="538" spans="1:56" s="99" customFormat="1">
      <c r="A538" s="98"/>
      <c r="B538" s="98"/>
      <c r="C538" s="125"/>
      <c r="D538" s="126"/>
      <c r="E538" s="126"/>
      <c r="F538" s="126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98"/>
    </row>
    <row r="539" spans="1:56" s="99" customFormat="1">
      <c r="A539" s="98"/>
      <c r="B539" s="98"/>
      <c r="C539" s="125"/>
      <c r="D539" s="126"/>
      <c r="E539" s="126"/>
      <c r="F539" s="126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98"/>
    </row>
    <row r="540" spans="1:56" s="99" customFormat="1">
      <c r="A540" s="98"/>
      <c r="B540" s="98"/>
      <c r="C540" s="125"/>
      <c r="D540" s="126"/>
      <c r="E540" s="126"/>
      <c r="F540" s="126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98"/>
    </row>
    <row r="541" spans="1:56" s="99" customFormat="1">
      <c r="A541" s="98"/>
      <c r="B541" s="98"/>
      <c r="C541" s="125"/>
      <c r="D541" s="126"/>
      <c r="E541" s="126"/>
      <c r="F541" s="126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98"/>
    </row>
    <row r="542" spans="1:56" s="99" customFormat="1">
      <c r="A542" s="98"/>
      <c r="B542" s="98"/>
      <c r="C542" s="125"/>
      <c r="D542" s="126"/>
      <c r="E542" s="126"/>
      <c r="F542" s="126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98"/>
    </row>
    <row r="543" spans="1:56" s="99" customFormat="1">
      <c r="A543" s="98"/>
      <c r="B543" s="98"/>
      <c r="C543" s="125"/>
      <c r="D543" s="126"/>
      <c r="E543" s="126"/>
      <c r="F543" s="126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98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98"/>
    </row>
    <row r="544" spans="1:56" s="99" customFormat="1">
      <c r="A544" s="98"/>
      <c r="B544" s="98"/>
      <c r="C544" s="125"/>
      <c r="D544" s="126"/>
      <c r="E544" s="126"/>
      <c r="F544" s="126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98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98"/>
    </row>
    <row r="545" spans="1:56" s="99" customFormat="1">
      <c r="A545" s="98"/>
      <c r="B545" s="98"/>
      <c r="C545" s="125"/>
      <c r="D545" s="126"/>
      <c r="E545" s="126"/>
      <c r="F545" s="126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98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98"/>
    </row>
    <row r="546" spans="1:56" s="99" customFormat="1">
      <c r="A546" s="98"/>
      <c r="B546" s="98"/>
      <c r="C546" s="125"/>
      <c r="D546" s="126"/>
      <c r="E546" s="126"/>
      <c r="F546" s="126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98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98"/>
    </row>
    <row r="547" spans="1:56" s="99" customFormat="1">
      <c r="A547" s="98"/>
      <c r="B547" s="98"/>
      <c r="C547" s="125"/>
      <c r="D547" s="126"/>
      <c r="E547" s="126"/>
      <c r="F547" s="126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98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98"/>
    </row>
    <row r="548" spans="1:56" s="99" customFormat="1">
      <c r="A548" s="98"/>
      <c r="B548" s="98"/>
      <c r="C548" s="125"/>
      <c r="D548" s="126"/>
      <c r="E548" s="126"/>
      <c r="F548" s="126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98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98"/>
    </row>
    <row r="549" spans="1:56" s="99" customFormat="1">
      <c r="A549" s="98"/>
      <c r="B549" s="98"/>
      <c r="C549" s="125"/>
      <c r="D549" s="126"/>
      <c r="E549" s="126"/>
      <c r="F549" s="126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98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98"/>
    </row>
    <row r="550" spans="1:56" s="99" customFormat="1">
      <c r="A550" s="98"/>
      <c r="B550" s="98"/>
      <c r="C550" s="125"/>
      <c r="D550" s="126"/>
      <c r="E550" s="126"/>
      <c r="F550" s="126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98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98"/>
    </row>
    <row r="551" spans="1:56" s="99" customFormat="1">
      <c r="A551" s="98"/>
      <c r="B551" s="98"/>
      <c r="C551" s="125"/>
      <c r="D551" s="126"/>
      <c r="E551" s="126"/>
      <c r="F551" s="126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98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98"/>
    </row>
    <row r="552" spans="1:56" s="99" customFormat="1">
      <c r="A552" s="98"/>
      <c r="B552" s="98"/>
      <c r="C552" s="125"/>
      <c r="D552" s="126"/>
      <c r="E552" s="126"/>
      <c r="F552" s="126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98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98"/>
    </row>
    <row r="553" spans="1:56" s="99" customFormat="1">
      <c r="A553" s="98"/>
      <c r="B553" s="98"/>
      <c r="C553" s="125"/>
      <c r="D553" s="126"/>
      <c r="E553" s="126"/>
      <c r="F553" s="126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98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98"/>
    </row>
    <row r="554" spans="1:56" s="99" customFormat="1">
      <c r="A554" s="98"/>
      <c r="B554" s="98"/>
      <c r="C554" s="125"/>
      <c r="D554" s="126"/>
      <c r="E554" s="126"/>
      <c r="F554" s="126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98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98"/>
    </row>
    <row r="555" spans="1:56" s="99" customFormat="1">
      <c r="A555" s="98"/>
      <c r="B555" s="98"/>
      <c r="C555" s="125"/>
      <c r="D555" s="126"/>
      <c r="E555" s="126"/>
      <c r="F555" s="126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98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98"/>
    </row>
    <row r="556" spans="1:56" s="99" customFormat="1">
      <c r="A556" s="98"/>
      <c r="B556" s="98"/>
      <c r="C556" s="125"/>
      <c r="D556" s="126"/>
      <c r="E556" s="126"/>
      <c r="F556" s="126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98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98"/>
    </row>
    <row r="557" spans="1:56" s="99" customFormat="1">
      <c r="A557" s="98"/>
      <c r="B557" s="98"/>
      <c r="C557" s="125"/>
      <c r="D557" s="126"/>
      <c r="E557" s="126"/>
      <c r="F557" s="126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98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98"/>
    </row>
    <row r="558" spans="1:56" s="99" customFormat="1">
      <c r="A558" s="98"/>
      <c r="B558" s="98"/>
      <c r="C558" s="125"/>
      <c r="D558" s="126"/>
      <c r="E558" s="126"/>
      <c r="F558" s="126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98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98"/>
    </row>
    <row r="559" spans="1:56" s="99" customFormat="1">
      <c r="A559" s="98"/>
      <c r="B559" s="98"/>
      <c r="C559" s="125"/>
      <c r="D559" s="126"/>
      <c r="E559" s="126"/>
      <c r="F559" s="126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</row>
    <row r="560" spans="1:56" s="99" customFormat="1">
      <c r="A560" s="98"/>
      <c r="B560" s="98"/>
      <c r="C560" s="125"/>
      <c r="D560" s="126"/>
      <c r="E560" s="126"/>
      <c r="F560" s="126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98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98"/>
    </row>
    <row r="561" spans="1:56" s="99" customFormat="1">
      <c r="A561" s="98"/>
      <c r="B561" s="98"/>
      <c r="C561" s="125"/>
      <c r="D561" s="126"/>
      <c r="E561" s="126"/>
      <c r="F561" s="126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</row>
    <row r="562" spans="1:56" s="99" customFormat="1">
      <c r="A562" s="98"/>
      <c r="B562" s="98"/>
      <c r="C562" s="125"/>
      <c r="D562" s="126"/>
      <c r="E562" s="126"/>
      <c r="F562" s="126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98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98"/>
    </row>
    <row r="563" spans="1:56" s="99" customFormat="1">
      <c r="A563" s="98"/>
      <c r="B563" s="98"/>
      <c r="C563" s="125"/>
      <c r="D563" s="126"/>
      <c r="E563" s="126"/>
      <c r="F563" s="126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98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98"/>
    </row>
    <row r="564" spans="1:56" s="99" customFormat="1">
      <c r="A564" s="98"/>
      <c r="B564" s="98"/>
      <c r="C564" s="125"/>
      <c r="D564" s="126"/>
      <c r="E564" s="126"/>
      <c r="F564" s="126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98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98"/>
    </row>
    <row r="565" spans="1:56" s="99" customFormat="1">
      <c r="A565" s="98"/>
      <c r="B565" s="98"/>
      <c r="C565" s="125"/>
      <c r="D565" s="126"/>
      <c r="E565" s="126"/>
      <c r="F565" s="126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98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98"/>
    </row>
    <row r="566" spans="1:56" s="99" customFormat="1">
      <c r="A566" s="98"/>
      <c r="B566" s="98"/>
      <c r="C566" s="125"/>
      <c r="D566" s="126"/>
      <c r="E566" s="126"/>
      <c r="F566" s="126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98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98"/>
    </row>
    <row r="567" spans="1:56" s="99" customFormat="1">
      <c r="A567" s="98"/>
      <c r="B567" s="98"/>
      <c r="C567" s="125"/>
      <c r="D567" s="126"/>
      <c r="E567" s="126"/>
      <c r="F567" s="126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98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98"/>
    </row>
    <row r="568" spans="1:56" s="99" customFormat="1">
      <c r="A568" s="98"/>
      <c r="B568" s="98"/>
      <c r="C568" s="125"/>
      <c r="D568" s="126"/>
      <c r="E568" s="126"/>
      <c r="F568" s="126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98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98"/>
    </row>
    <row r="569" spans="1:56" s="99" customFormat="1">
      <c r="A569" s="98"/>
      <c r="B569" s="98"/>
      <c r="C569" s="125"/>
      <c r="D569" s="126"/>
      <c r="E569" s="126"/>
      <c r="F569" s="126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98"/>
    </row>
    <row r="570" spans="1:56" s="99" customFormat="1">
      <c r="A570" s="98"/>
      <c r="B570" s="98"/>
      <c r="C570" s="125"/>
      <c r="D570" s="126"/>
      <c r="E570" s="126"/>
      <c r="F570" s="126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98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98"/>
    </row>
    <row r="571" spans="1:56" s="99" customFormat="1">
      <c r="A571" s="98"/>
      <c r="B571" s="98"/>
      <c r="C571" s="125"/>
      <c r="D571" s="126"/>
      <c r="E571" s="126"/>
      <c r="F571" s="126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98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98"/>
    </row>
    <row r="572" spans="1:56" s="99" customFormat="1">
      <c r="A572" s="98"/>
      <c r="B572" s="98"/>
      <c r="C572" s="125"/>
      <c r="D572" s="126"/>
      <c r="E572" s="126"/>
      <c r="F572" s="126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98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98"/>
    </row>
    <row r="573" spans="1:56" s="99" customFormat="1">
      <c r="A573" s="98"/>
      <c r="B573" s="98"/>
      <c r="C573" s="125"/>
      <c r="D573" s="126"/>
      <c r="E573" s="126"/>
      <c r="F573" s="126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98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98"/>
    </row>
    <row r="574" spans="1:56" s="99" customFormat="1">
      <c r="A574" s="98"/>
      <c r="B574" s="98"/>
      <c r="C574" s="125"/>
      <c r="D574" s="126"/>
      <c r="E574" s="126"/>
      <c r="F574" s="126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98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98"/>
    </row>
    <row r="575" spans="1:56" s="99" customFormat="1">
      <c r="A575" s="98"/>
      <c r="B575" s="98"/>
      <c r="C575" s="125"/>
      <c r="D575" s="126"/>
      <c r="E575" s="126"/>
      <c r="F575" s="126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98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98"/>
    </row>
    <row r="576" spans="1:56" s="99" customFormat="1">
      <c r="A576" s="98"/>
      <c r="B576" s="98"/>
      <c r="C576" s="125"/>
      <c r="D576" s="126"/>
      <c r="E576" s="126"/>
      <c r="F576" s="126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98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98"/>
    </row>
    <row r="577" spans="1:56" s="99" customFormat="1">
      <c r="A577" s="98"/>
      <c r="B577" s="98"/>
      <c r="C577" s="125"/>
      <c r="D577" s="126"/>
      <c r="E577" s="126"/>
      <c r="F577" s="126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98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98"/>
    </row>
    <row r="578" spans="1:56" s="99" customFormat="1">
      <c r="A578" s="98"/>
      <c r="B578" s="98"/>
      <c r="C578" s="125"/>
      <c r="D578" s="126"/>
      <c r="E578" s="126"/>
      <c r="F578" s="126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98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98"/>
    </row>
    <row r="579" spans="1:56" s="99" customFormat="1">
      <c r="A579" s="98"/>
      <c r="B579" s="98"/>
      <c r="C579" s="125"/>
      <c r="D579" s="126"/>
      <c r="E579" s="126"/>
      <c r="F579" s="126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98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98"/>
    </row>
    <row r="580" spans="1:56" s="99" customFormat="1">
      <c r="A580" s="98"/>
      <c r="B580" s="98"/>
      <c r="C580" s="125"/>
      <c r="D580" s="126"/>
      <c r="E580" s="126"/>
      <c r="F580" s="126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98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98"/>
    </row>
    <row r="581" spans="1:56" s="99" customFormat="1">
      <c r="A581" s="98"/>
      <c r="B581" s="98"/>
      <c r="C581" s="125"/>
      <c r="D581" s="126"/>
      <c r="E581" s="126"/>
      <c r="F581" s="126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98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98"/>
    </row>
    <row r="582" spans="1:56" s="99" customFormat="1">
      <c r="A582" s="98"/>
      <c r="B582" s="98"/>
      <c r="C582" s="125"/>
      <c r="D582" s="126"/>
      <c r="E582" s="126"/>
      <c r="F582" s="126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98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98"/>
    </row>
    <row r="583" spans="1:56" s="99" customFormat="1">
      <c r="A583" s="98"/>
      <c r="B583" s="98"/>
      <c r="C583" s="125"/>
      <c r="D583" s="126"/>
      <c r="E583" s="126"/>
      <c r="F583" s="126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98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98"/>
    </row>
    <row r="584" spans="1:56" s="99" customFormat="1">
      <c r="A584" s="98"/>
      <c r="B584" s="98"/>
      <c r="C584" s="125"/>
      <c r="D584" s="126"/>
      <c r="E584" s="126"/>
      <c r="F584" s="126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98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98"/>
    </row>
    <row r="585" spans="1:56" s="99" customFormat="1">
      <c r="A585" s="98"/>
      <c r="B585" s="98"/>
      <c r="C585" s="125"/>
      <c r="D585" s="126"/>
      <c r="E585" s="126"/>
      <c r="F585" s="126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98"/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  <c r="BD585" s="98"/>
    </row>
    <row r="586" spans="1:56" s="99" customFormat="1">
      <c r="A586" s="98"/>
      <c r="B586" s="98"/>
      <c r="C586" s="125"/>
      <c r="D586" s="126"/>
      <c r="E586" s="126"/>
      <c r="F586" s="126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98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98"/>
    </row>
    <row r="587" spans="1:56" s="99" customFormat="1">
      <c r="A587" s="98"/>
      <c r="B587" s="98"/>
      <c r="C587" s="125"/>
      <c r="D587" s="126"/>
      <c r="E587" s="126"/>
      <c r="F587" s="126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98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98"/>
    </row>
    <row r="588" spans="1:56" s="99" customFormat="1">
      <c r="A588" s="98"/>
      <c r="B588" s="98"/>
      <c r="C588" s="125"/>
      <c r="D588" s="126"/>
      <c r="E588" s="126"/>
      <c r="F588" s="126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98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98"/>
    </row>
    <row r="589" spans="1:56" s="99" customFormat="1">
      <c r="A589" s="98"/>
      <c r="B589" s="98"/>
      <c r="C589" s="125"/>
      <c r="D589" s="126"/>
      <c r="E589" s="126"/>
      <c r="F589" s="126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98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98"/>
    </row>
    <row r="590" spans="1:56" s="99" customFormat="1">
      <c r="A590" s="98"/>
      <c r="B590" s="98"/>
      <c r="C590" s="125"/>
      <c r="D590" s="126"/>
      <c r="E590" s="126"/>
      <c r="F590" s="126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98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98"/>
    </row>
    <row r="591" spans="1:56" s="99" customFormat="1">
      <c r="A591" s="98"/>
      <c r="B591" s="98"/>
      <c r="C591" s="125"/>
      <c r="D591" s="126"/>
      <c r="E591" s="126"/>
      <c r="F591" s="126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98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98"/>
    </row>
    <row r="592" spans="1:56" s="99" customFormat="1">
      <c r="A592" s="98"/>
      <c r="B592" s="98"/>
      <c r="C592" s="125"/>
      <c r="D592" s="126"/>
      <c r="E592" s="126"/>
      <c r="F592" s="126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98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98"/>
    </row>
    <row r="593" spans="1:56" s="99" customFormat="1">
      <c r="A593" s="98"/>
      <c r="B593" s="98"/>
      <c r="C593" s="125"/>
      <c r="D593" s="126"/>
      <c r="E593" s="126"/>
      <c r="F593" s="126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98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98"/>
    </row>
    <row r="594" spans="1:56" s="99" customFormat="1">
      <c r="A594" s="98"/>
      <c r="B594" s="98"/>
      <c r="C594" s="125"/>
      <c r="D594" s="126"/>
      <c r="E594" s="126"/>
      <c r="F594" s="126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98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98"/>
    </row>
    <row r="595" spans="1:56" s="99" customFormat="1">
      <c r="A595" s="98"/>
      <c r="B595" s="98"/>
      <c r="C595" s="125"/>
      <c r="D595" s="126"/>
      <c r="E595" s="126"/>
      <c r="F595" s="126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98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98"/>
    </row>
    <row r="596" spans="1:56" s="99" customFormat="1">
      <c r="A596" s="98"/>
      <c r="B596" s="98"/>
      <c r="C596" s="125"/>
      <c r="D596" s="126"/>
      <c r="E596" s="126"/>
      <c r="F596" s="126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98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98"/>
    </row>
    <row r="597" spans="1:56" s="99" customFormat="1">
      <c r="A597" s="98"/>
      <c r="B597" s="98"/>
      <c r="C597" s="125"/>
      <c r="D597" s="126"/>
      <c r="E597" s="126"/>
      <c r="F597" s="126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98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98"/>
    </row>
    <row r="598" spans="1:56" s="99" customFormat="1">
      <c r="A598" s="98"/>
      <c r="B598" s="98"/>
      <c r="C598" s="125"/>
      <c r="D598" s="126"/>
      <c r="E598" s="126"/>
      <c r="F598" s="126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98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98"/>
    </row>
    <row r="599" spans="1:56" s="99" customFormat="1">
      <c r="A599" s="98"/>
      <c r="B599" s="98"/>
      <c r="C599" s="125"/>
      <c r="D599" s="126"/>
      <c r="E599" s="126"/>
      <c r="F599" s="126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98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98"/>
    </row>
    <row r="600" spans="1:56" s="99" customFormat="1">
      <c r="A600" s="98"/>
      <c r="B600" s="98"/>
      <c r="C600" s="125"/>
      <c r="D600" s="126"/>
      <c r="E600" s="126"/>
      <c r="F600" s="126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98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98"/>
    </row>
    <row r="601" spans="1:56" s="99" customFormat="1">
      <c r="A601" s="98"/>
      <c r="B601" s="98"/>
      <c r="C601" s="125"/>
      <c r="D601" s="126"/>
      <c r="E601" s="126"/>
      <c r="F601" s="126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98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98"/>
    </row>
    <row r="602" spans="1:56" s="99" customFormat="1">
      <c r="A602" s="98"/>
      <c r="B602" s="98"/>
      <c r="C602" s="125"/>
      <c r="D602" s="126"/>
      <c r="E602" s="126"/>
      <c r="F602" s="126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98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98"/>
    </row>
    <row r="603" spans="1:56" s="99" customFormat="1">
      <c r="A603" s="98"/>
      <c r="B603" s="98"/>
      <c r="C603" s="125"/>
      <c r="D603" s="126"/>
      <c r="E603" s="126"/>
      <c r="F603" s="126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98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98"/>
    </row>
    <row r="604" spans="1:56" s="99" customFormat="1">
      <c r="A604" s="98"/>
      <c r="B604" s="98"/>
      <c r="C604" s="125"/>
      <c r="D604" s="126"/>
      <c r="E604" s="126"/>
      <c r="F604" s="126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98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98"/>
    </row>
    <row r="605" spans="1:56" s="99" customFormat="1">
      <c r="A605" s="98"/>
      <c r="B605" s="98"/>
      <c r="C605" s="125"/>
      <c r="D605" s="126"/>
      <c r="E605" s="126"/>
      <c r="F605" s="126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98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98"/>
    </row>
    <row r="606" spans="1:56" s="99" customFormat="1">
      <c r="A606" s="98"/>
      <c r="B606" s="98"/>
      <c r="C606" s="125"/>
      <c r="D606" s="126"/>
      <c r="E606" s="126"/>
      <c r="F606" s="126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98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98"/>
    </row>
    <row r="607" spans="1:56" s="99" customFormat="1">
      <c r="A607" s="98"/>
      <c r="B607" s="98"/>
      <c r="C607" s="125"/>
      <c r="D607" s="126"/>
      <c r="E607" s="126"/>
      <c r="F607" s="126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98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98"/>
    </row>
    <row r="608" spans="1:56" s="99" customFormat="1">
      <c r="A608" s="98"/>
      <c r="B608" s="98"/>
      <c r="C608" s="125"/>
      <c r="D608" s="126"/>
      <c r="E608" s="126"/>
      <c r="F608" s="126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98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98"/>
    </row>
    <row r="609" spans="1:56" s="99" customFormat="1">
      <c r="A609" s="98"/>
      <c r="B609" s="98"/>
      <c r="C609" s="125"/>
      <c r="D609" s="126"/>
      <c r="E609" s="126"/>
      <c r="F609" s="126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98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98"/>
    </row>
    <row r="610" spans="1:56" s="99" customFormat="1">
      <c r="A610" s="98"/>
      <c r="B610" s="98"/>
      <c r="C610" s="125"/>
      <c r="D610" s="126"/>
      <c r="E610" s="126"/>
      <c r="F610" s="126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98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98"/>
    </row>
    <row r="611" spans="1:56" s="99" customFormat="1">
      <c r="A611" s="98"/>
      <c r="B611" s="98"/>
      <c r="C611" s="125"/>
      <c r="D611" s="126"/>
      <c r="E611" s="126"/>
      <c r="F611" s="126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98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98"/>
    </row>
    <row r="612" spans="1:56" s="99" customFormat="1">
      <c r="A612" s="98"/>
      <c r="B612" s="98"/>
      <c r="C612" s="125"/>
      <c r="D612" s="126"/>
      <c r="E612" s="126"/>
      <c r="F612" s="126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98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98"/>
    </row>
    <row r="613" spans="1:56" s="99" customFormat="1">
      <c r="A613" s="98"/>
      <c r="B613" s="98"/>
      <c r="C613" s="125"/>
      <c r="D613" s="126"/>
      <c r="E613" s="126"/>
      <c r="F613" s="126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98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98"/>
    </row>
    <row r="614" spans="1:56" s="99" customFormat="1">
      <c r="A614" s="98"/>
      <c r="B614" s="98"/>
      <c r="C614" s="125"/>
      <c r="D614" s="126"/>
      <c r="E614" s="126"/>
      <c r="F614" s="126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98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98"/>
    </row>
    <row r="615" spans="1:56" s="99" customFormat="1">
      <c r="A615" s="98"/>
      <c r="B615" s="98"/>
      <c r="C615" s="125"/>
      <c r="D615" s="126"/>
      <c r="E615" s="126"/>
      <c r="F615" s="126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98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98"/>
    </row>
    <row r="616" spans="1:56" s="99" customFormat="1">
      <c r="A616" s="98"/>
      <c r="B616" s="98"/>
      <c r="C616" s="125"/>
      <c r="D616" s="126"/>
      <c r="E616" s="126"/>
      <c r="F616" s="126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98"/>
    </row>
    <row r="617" spans="1:56" s="99" customFormat="1">
      <c r="A617" s="98"/>
      <c r="B617" s="98"/>
      <c r="C617" s="125"/>
      <c r="D617" s="126"/>
      <c r="E617" s="126"/>
      <c r="F617" s="126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98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98"/>
    </row>
    <row r="618" spans="1:56" s="99" customFormat="1">
      <c r="A618" s="98"/>
      <c r="B618" s="98"/>
      <c r="C618" s="125"/>
      <c r="D618" s="126"/>
      <c r="E618" s="126"/>
      <c r="F618" s="126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98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98"/>
    </row>
    <row r="619" spans="1:56" s="99" customFormat="1">
      <c r="A619" s="98"/>
      <c r="B619" s="98"/>
      <c r="C619" s="125"/>
      <c r="D619" s="126"/>
      <c r="E619" s="126"/>
      <c r="F619" s="126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98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98"/>
    </row>
    <row r="620" spans="1:56" s="99" customFormat="1">
      <c r="A620" s="98"/>
      <c r="B620" s="98"/>
      <c r="C620" s="125"/>
      <c r="D620" s="126"/>
      <c r="E620" s="126"/>
      <c r="F620" s="126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98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98"/>
    </row>
    <row r="621" spans="1:56" s="99" customFormat="1">
      <c r="A621" s="98"/>
      <c r="B621" s="98"/>
      <c r="C621" s="125"/>
      <c r="D621" s="126"/>
      <c r="E621" s="126"/>
      <c r="F621" s="126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98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98"/>
    </row>
    <row r="622" spans="1:56" s="99" customFormat="1">
      <c r="A622" s="98"/>
      <c r="B622" s="98"/>
      <c r="C622" s="125"/>
      <c r="D622" s="126"/>
      <c r="E622" s="126"/>
      <c r="F622" s="126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98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98"/>
    </row>
    <row r="623" spans="1:56" s="99" customFormat="1">
      <c r="A623" s="98"/>
      <c r="B623" s="98"/>
      <c r="C623" s="125"/>
      <c r="D623" s="126"/>
      <c r="E623" s="126"/>
      <c r="F623" s="126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98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98"/>
    </row>
    <row r="624" spans="1:56" s="99" customFormat="1">
      <c r="A624" s="98"/>
      <c r="B624" s="98"/>
      <c r="C624" s="125"/>
      <c r="D624" s="126"/>
      <c r="E624" s="126"/>
      <c r="F624" s="126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98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98"/>
    </row>
    <row r="625" spans="1:56" s="99" customFormat="1">
      <c r="A625" s="98"/>
      <c r="B625" s="98"/>
      <c r="C625" s="125"/>
      <c r="D625" s="126"/>
      <c r="E625" s="126"/>
      <c r="F625" s="126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8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98"/>
    </row>
    <row r="626" spans="1:56" s="99" customFormat="1">
      <c r="A626" s="98"/>
      <c r="B626" s="98"/>
      <c r="C626" s="125"/>
      <c r="D626" s="126"/>
      <c r="E626" s="126"/>
      <c r="F626" s="126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98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98"/>
    </row>
    <row r="627" spans="1:56" s="99" customFormat="1">
      <c r="A627" s="98"/>
      <c r="B627" s="98"/>
      <c r="C627" s="125"/>
      <c r="D627" s="126"/>
      <c r="E627" s="126"/>
      <c r="F627" s="126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98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98"/>
    </row>
    <row r="628" spans="1:56" s="99" customFormat="1">
      <c r="A628" s="98"/>
      <c r="B628" s="98"/>
      <c r="C628" s="125"/>
      <c r="D628" s="126"/>
      <c r="E628" s="126"/>
      <c r="F628" s="126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98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98"/>
    </row>
    <row r="629" spans="1:56" s="99" customFormat="1">
      <c r="A629" s="98"/>
      <c r="B629" s="98"/>
      <c r="C629" s="125"/>
      <c r="D629" s="126"/>
      <c r="E629" s="126"/>
      <c r="F629" s="126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98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98"/>
    </row>
    <row r="630" spans="1:56" s="99" customFormat="1">
      <c r="A630" s="98"/>
      <c r="B630" s="98"/>
      <c r="C630" s="125"/>
      <c r="D630" s="126"/>
      <c r="E630" s="126"/>
      <c r="F630" s="126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98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98"/>
    </row>
    <row r="631" spans="1:56" s="99" customFormat="1">
      <c r="A631" s="98"/>
      <c r="B631" s="98"/>
      <c r="C631" s="125"/>
      <c r="D631" s="126"/>
      <c r="E631" s="126"/>
      <c r="F631" s="126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98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98"/>
    </row>
    <row r="632" spans="1:56" s="99" customFormat="1">
      <c r="A632" s="98"/>
      <c r="B632" s="98"/>
      <c r="C632" s="125"/>
      <c r="D632" s="126"/>
      <c r="E632" s="126"/>
      <c r="F632" s="126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98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98"/>
      <c r="BB632" s="98"/>
      <c r="BC632" s="98"/>
      <c r="BD632" s="98"/>
    </row>
    <row r="633" spans="1:56" s="99" customFormat="1">
      <c r="A633" s="98"/>
      <c r="B633" s="98"/>
      <c r="C633" s="125"/>
      <c r="D633" s="126"/>
      <c r="E633" s="126"/>
      <c r="F633" s="126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98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98"/>
    </row>
    <row r="634" spans="1:56" s="99" customFormat="1">
      <c r="A634" s="98"/>
      <c r="B634" s="98"/>
      <c r="C634" s="125"/>
      <c r="D634" s="126"/>
      <c r="E634" s="126"/>
      <c r="F634" s="126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98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98"/>
    </row>
    <row r="635" spans="1:56" s="99" customFormat="1">
      <c r="A635" s="98"/>
      <c r="B635" s="98"/>
      <c r="C635" s="125"/>
      <c r="D635" s="126"/>
      <c r="E635" s="126"/>
      <c r="F635" s="126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98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98"/>
    </row>
    <row r="636" spans="1:56" s="99" customFormat="1">
      <c r="A636" s="98"/>
      <c r="B636" s="98"/>
      <c r="C636" s="125"/>
      <c r="D636" s="126"/>
      <c r="E636" s="126"/>
      <c r="F636" s="126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98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98"/>
    </row>
    <row r="637" spans="1:56" s="99" customFormat="1">
      <c r="A637" s="98"/>
      <c r="B637" s="98"/>
      <c r="C637" s="125"/>
      <c r="D637" s="126"/>
      <c r="E637" s="126"/>
      <c r="F637" s="126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98"/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  <c r="BD637" s="98"/>
    </row>
    <row r="638" spans="1:56" s="99" customFormat="1">
      <c r="A638" s="98"/>
      <c r="B638" s="98"/>
      <c r="C638" s="125"/>
      <c r="D638" s="126"/>
      <c r="E638" s="126"/>
      <c r="F638" s="126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98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98"/>
    </row>
    <row r="639" spans="1:56" s="99" customFormat="1">
      <c r="A639" s="98"/>
      <c r="B639" s="98"/>
      <c r="C639" s="125"/>
      <c r="D639" s="126"/>
      <c r="E639" s="126"/>
      <c r="F639" s="126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98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98"/>
    </row>
    <row r="640" spans="1:56" s="99" customFormat="1">
      <c r="A640" s="98"/>
      <c r="B640" s="98"/>
      <c r="C640" s="125"/>
      <c r="D640" s="126"/>
      <c r="E640" s="126"/>
      <c r="F640" s="126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98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98"/>
    </row>
    <row r="641" spans="1:56" s="99" customFormat="1">
      <c r="A641" s="98"/>
      <c r="B641" s="98"/>
      <c r="C641" s="125"/>
      <c r="D641" s="126"/>
      <c r="E641" s="126"/>
      <c r="F641" s="126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98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98"/>
    </row>
    <row r="642" spans="1:56" s="99" customFormat="1">
      <c r="A642" s="98"/>
      <c r="B642" s="98"/>
      <c r="C642" s="125"/>
      <c r="D642" s="126"/>
      <c r="E642" s="126"/>
      <c r="F642" s="126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98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98"/>
    </row>
    <row r="643" spans="1:56" s="99" customFormat="1">
      <c r="A643" s="98"/>
      <c r="B643" s="98"/>
      <c r="C643" s="125"/>
      <c r="D643" s="126"/>
      <c r="E643" s="126"/>
      <c r="F643" s="126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98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98"/>
    </row>
    <row r="644" spans="1:56" s="99" customFormat="1">
      <c r="A644" s="98"/>
      <c r="B644" s="98"/>
      <c r="C644" s="125"/>
      <c r="D644" s="126"/>
      <c r="E644" s="126"/>
      <c r="F644" s="126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98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98"/>
    </row>
    <row r="645" spans="1:56" s="99" customFormat="1">
      <c r="A645" s="98"/>
      <c r="B645" s="98"/>
      <c r="C645" s="125"/>
      <c r="D645" s="126"/>
      <c r="E645" s="126"/>
      <c r="F645" s="126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98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98"/>
    </row>
    <row r="646" spans="1:56" s="99" customFormat="1">
      <c r="A646" s="98"/>
      <c r="B646" s="98"/>
      <c r="C646" s="125"/>
      <c r="D646" s="126"/>
      <c r="E646" s="126"/>
      <c r="F646" s="126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98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98"/>
    </row>
    <row r="647" spans="1:56" s="99" customFormat="1">
      <c r="A647" s="98"/>
      <c r="B647" s="98"/>
      <c r="C647" s="125"/>
      <c r="D647" s="126"/>
      <c r="E647" s="126"/>
      <c r="F647" s="126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98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98"/>
    </row>
    <row r="648" spans="1:56" s="99" customFormat="1">
      <c r="A648" s="98"/>
      <c r="B648" s="98"/>
      <c r="C648" s="125"/>
      <c r="D648" s="126"/>
      <c r="E648" s="126"/>
      <c r="F648" s="126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98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98"/>
    </row>
    <row r="649" spans="1:56" s="99" customFormat="1">
      <c r="A649" s="98"/>
      <c r="B649" s="98"/>
      <c r="C649" s="125"/>
      <c r="D649" s="126"/>
      <c r="E649" s="126"/>
      <c r="F649" s="126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98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98"/>
    </row>
    <row r="650" spans="1:56" s="99" customFormat="1">
      <c r="A650" s="98"/>
      <c r="B650" s="98"/>
      <c r="C650" s="125"/>
      <c r="D650" s="126"/>
      <c r="E650" s="126"/>
      <c r="F650" s="126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98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98"/>
    </row>
    <row r="651" spans="1:56" s="99" customFormat="1">
      <c r="A651" s="98"/>
      <c r="B651" s="98"/>
      <c r="C651" s="125"/>
      <c r="D651" s="126"/>
      <c r="E651" s="126"/>
      <c r="F651" s="126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8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98"/>
    </row>
    <row r="652" spans="1:56" s="99" customFormat="1">
      <c r="A652" s="98"/>
      <c r="B652" s="98"/>
      <c r="C652" s="125"/>
      <c r="D652" s="126"/>
      <c r="E652" s="126"/>
      <c r="F652" s="126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98"/>
    </row>
    <row r="653" spans="1:56" s="99" customFormat="1">
      <c r="A653" s="98"/>
      <c r="B653" s="98"/>
      <c r="C653" s="125"/>
      <c r="D653" s="126"/>
      <c r="E653" s="126"/>
      <c r="F653" s="126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98"/>
    </row>
    <row r="654" spans="1:56" s="99" customFormat="1">
      <c r="A654" s="98"/>
      <c r="B654" s="98"/>
      <c r="C654" s="125"/>
      <c r="D654" s="126"/>
      <c r="E654" s="126"/>
      <c r="F654" s="126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98"/>
    </row>
    <row r="655" spans="1:56" s="99" customFormat="1">
      <c r="A655" s="98"/>
      <c r="B655" s="98"/>
      <c r="C655" s="125"/>
      <c r="D655" s="126"/>
      <c r="E655" s="126"/>
      <c r="F655" s="126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</row>
    <row r="656" spans="1:56" s="99" customFormat="1">
      <c r="A656" s="98"/>
      <c r="B656" s="98"/>
      <c r="C656" s="125"/>
      <c r="D656" s="126"/>
      <c r="E656" s="126"/>
      <c r="F656" s="126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</row>
    <row r="657" spans="1:56" s="99" customFormat="1">
      <c r="A657" s="98"/>
      <c r="B657" s="98"/>
      <c r="C657" s="125"/>
      <c r="D657" s="126"/>
      <c r="E657" s="126"/>
      <c r="F657" s="126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98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98"/>
    </row>
    <row r="658" spans="1:56" s="99" customFormat="1">
      <c r="A658" s="98"/>
      <c r="B658" s="98"/>
      <c r="C658" s="125"/>
      <c r="D658" s="126"/>
      <c r="E658" s="126"/>
      <c r="F658" s="126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98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</row>
    <row r="659" spans="1:56" s="99" customFormat="1">
      <c r="A659" s="98"/>
      <c r="B659" s="98"/>
      <c r="C659" s="125"/>
      <c r="D659" s="126"/>
      <c r="E659" s="126"/>
      <c r="F659" s="126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98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98"/>
    </row>
    <row r="660" spans="1:56" s="99" customFormat="1">
      <c r="A660" s="98"/>
      <c r="B660" s="98"/>
      <c r="C660" s="125"/>
      <c r="D660" s="126"/>
      <c r="E660" s="126"/>
      <c r="F660" s="126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</row>
    <row r="661" spans="1:56" s="99" customFormat="1">
      <c r="A661" s="98"/>
      <c r="B661" s="98"/>
      <c r="C661" s="125"/>
      <c r="D661" s="126"/>
      <c r="E661" s="126"/>
      <c r="F661" s="126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98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98"/>
    </row>
    <row r="662" spans="1:56" s="99" customFormat="1">
      <c r="A662" s="98"/>
      <c r="B662" s="98"/>
      <c r="C662" s="125"/>
      <c r="D662" s="126"/>
      <c r="E662" s="126"/>
      <c r="F662" s="126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98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98"/>
    </row>
    <row r="663" spans="1:56" s="99" customFormat="1">
      <c r="A663" s="98"/>
      <c r="B663" s="98"/>
      <c r="C663" s="125"/>
      <c r="D663" s="126"/>
      <c r="E663" s="126"/>
      <c r="F663" s="126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98"/>
    </row>
    <row r="664" spans="1:56" s="99" customFormat="1">
      <c r="A664" s="98"/>
      <c r="B664" s="98"/>
      <c r="C664" s="125"/>
      <c r="D664" s="126"/>
      <c r="E664" s="126"/>
      <c r="F664" s="126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98"/>
    </row>
    <row r="665" spans="1:56" s="99" customFormat="1">
      <c r="A665" s="98"/>
      <c r="B665" s="98"/>
      <c r="C665" s="125"/>
      <c r="D665" s="126"/>
      <c r="E665" s="126"/>
      <c r="F665" s="126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98"/>
    </row>
    <row r="666" spans="1:56" s="99" customFormat="1">
      <c r="A666" s="98"/>
      <c r="B666" s="98"/>
      <c r="C666" s="125"/>
      <c r="D666" s="126"/>
      <c r="E666" s="126"/>
      <c r="F666" s="126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98"/>
    </row>
    <row r="667" spans="1:56" s="99" customFormat="1">
      <c r="A667" s="98"/>
      <c r="B667" s="98"/>
      <c r="C667" s="125"/>
      <c r="D667" s="126"/>
      <c r="E667" s="126"/>
      <c r="F667" s="126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98"/>
    </row>
    <row r="668" spans="1:56" s="99" customFormat="1">
      <c r="A668" s="98"/>
      <c r="B668" s="98"/>
      <c r="C668" s="125"/>
      <c r="D668" s="126"/>
      <c r="E668" s="126"/>
      <c r="F668" s="126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98"/>
    </row>
    <row r="669" spans="1:56" s="99" customFormat="1">
      <c r="A669" s="98"/>
      <c r="B669" s="98"/>
      <c r="C669" s="125"/>
      <c r="D669" s="126"/>
      <c r="E669" s="126"/>
      <c r="F669" s="126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98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98"/>
    </row>
    <row r="670" spans="1:56" s="99" customFormat="1">
      <c r="A670" s="98"/>
      <c r="B670" s="98"/>
      <c r="C670" s="125"/>
      <c r="D670" s="126"/>
      <c r="E670" s="126"/>
      <c r="F670" s="126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98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98"/>
    </row>
    <row r="671" spans="1:56" s="99" customFormat="1">
      <c r="A671" s="98"/>
      <c r="B671" s="98"/>
      <c r="C671" s="125"/>
      <c r="D671" s="126"/>
      <c r="E671" s="126"/>
      <c r="F671" s="126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98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98"/>
    </row>
    <row r="672" spans="1:56" s="99" customFormat="1">
      <c r="A672" s="98"/>
      <c r="B672" s="98"/>
      <c r="C672" s="125"/>
      <c r="D672" s="126"/>
      <c r="E672" s="126"/>
      <c r="F672" s="126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98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98"/>
    </row>
    <row r="673" spans="1:56" s="99" customFormat="1">
      <c r="A673" s="98"/>
      <c r="B673" s="98"/>
      <c r="C673" s="125"/>
      <c r="D673" s="126"/>
      <c r="E673" s="126"/>
      <c r="F673" s="126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98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98"/>
    </row>
    <row r="674" spans="1:56" s="99" customFormat="1">
      <c r="A674" s="98"/>
      <c r="B674" s="98"/>
      <c r="C674" s="125"/>
      <c r="D674" s="126"/>
      <c r="E674" s="126"/>
      <c r="F674" s="126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98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98"/>
    </row>
    <row r="675" spans="1:56" s="99" customFormat="1">
      <c r="A675" s="98"/>
      <c r="B675" s="98"/>
      <c r="C675" s="125"/>
      <c r="D675" s="126"/>
      <c r="E675" s="126"/>
      <c r="F675" s="126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98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98"/>
    </row>
    <row r="676" spans="1:56" s="99" customFormat="1">
      <c r="A676" s="98"/>
      <c r="B676" s="98"/>
      <c r="C676" s="125"/>
      <c r="D676" s="126"/>
      <c r="E676" s="126"/>
      <c r="F676" s="126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98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98"/>
    </row>
    <row r="677" spans="1:56" s="99" customFormat="1">
      <c r="A677" s="98"/>
      <c r="B677" s="98"/>
      <c r="C677" s="125"/>
      <c r="D677" s="126"/>
      <c r="E677" s="126"/>
      <c r="F677" s="126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98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98"/>
    </row>
    <row r="678" spans="1:56" s="99" customFormat="1">
      <c r="A678" s="98"/>
      <c r="B678" s="98"/>
      <c r="C678" s="125"/>
      <c r="D678" s="126"/>
      <c r="E678" s="126"/>
      <c r="F678" s="126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98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98"/>
    </row>
    <row r="679" spans="1:56" s="99" customFormat="1">
      <c r="A679" s="98"/>
      <c r="B679" s="98"/>
      <c r="C679" s="125"/>
      <c r="D679" s="126"/>
      <c r="E679" s="126"/>
      <c r="F679" s="126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98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98"/>
    </row>
    <row r="680" spans="1:56" s="99" customFormat="1">
      <c r="A680" s="98"/>
      <c r="B680" s="98"/>
      <c r="C680" s="125"/>
      <c r="D680" s="126"/>
      <c r="E680" s="126"/>
      <c r="F680" s="126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98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98"/>
    </row>
    <row r="681" spans="1:56" s="99" customFormat="1">
      <c r="A681" s="98"/>
      <c r="B681" s="98"/>
      <c r="C681" s="125"/>
      <c r="D681" s="126"/>
      <c r="E681" s="126"/>
      <c r="F681" s="126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98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</row>
    <row r="682" spans="1:56" s="99" customFormat="1">
      <c r="A682" s="98"/>
      <c r="B682" s="98"/>
      <c r="C682" s="125"/>
      <c r="D682" s="126"/>
      <c r="E682" s="126"/>
      <c r="F682" s="126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98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98"/>
    </row>
    <row r="683" spans="1:56" s="99" customFormat="1">
      <c r="A683" s="98"/>
      <c r="B683" s="98"/>
      <c r="C683" s="125"/>
      <c r="D683" s="126"/>
      <c r="E683" s="126"/>
      <c r="F683" s="126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  <c r="AN683" s="98"/>
      <c r="AO683" s="98"/>
      <c r="AP683" s="98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98"/>
    </row>
    <row r="684" spans="1:56" s="99" customFormat="1">
      <c r="A684" s="98"/>
      <c r="B684" s="98"/>
      <c r="C684" s="125"/>
      <c r="D684" s="126"/>
      <c r="E684" s="126"/>
      <c r="F684" s="126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98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98"/>
    </row>
    <row r="685" spans="1:56" s="99" customFormat="1">
      <c r="A685" s="98"/>
      <c r="B685" s="98"/>
      <c r="C685" s="125"/>
      <c r="D685" s="126"/>
      <c r="E685" s="126"/>
      <c r="F685" s="126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98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98"/>
    </row>
    <row r="686" spans="1:56" s="99" customFormat="1">
      <c r="A686" s="98"/>
      <c r="B686" s="98"/>
      <c r="C686" s="125"/>
      <c r="D686" s="126"/>
      <c r="E686" s="126"/>
      <c r="F686" s="126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98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98"/>
    </row>
    <row r="687" spans="1:56" s="99" customFormat="1">
      <c r="A687" s="98"/>
      <c r="B687" s="98"/>
      <c r="C687" s="125"/>
      <c r="D687" s="126"/>
      <c r="E687" s="126"/>
      <c r="F687" s="126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98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98"/>
    </row>
    <row r="688" spans="1:56" s="99" customFormat="1">
      <c r="A688" s="98"/>
      <c r="B688" s="98"/>
      <c r="C688" s="125"/>
      <c r="D688" s="126"/>
      <c r="E688" s="126"/>
      <c r="F688" s="126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98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98"/>
    </row>
    <row r="689" spans="1:56" s="99" customFormat="1">
      <c r="A689" s="98"/>
      <c r="B689" s="98"/>
      <c r="C689" s="125"/>
      <c r="D689" s="126"/>
      <c r="E689" s="126"/>
      <c r="F689" s="126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98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98"/>
    </row>
    <row r="690" spans="1:56" s="99" customFormat="1">
      <c r="A690" s="98"/>
      <c r="B690" s="98"/>
      <c r="C690" s="125"/>
      <c r="D690" s="126"/>
      <c r="E690" s="126"/>
      <c r="F690" s="126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98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98"/>
    </row>
    <row r="691" spans="1:56" s="99" customFormat="1">
      <c r="A691" s="98"/>
      <c r="B691" s="98"/>
      <c r="C691" s="125"/>
      <c r="D691" s="126"/>
      <c r="E691" s="126"/>
      <c r="F691" s="126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98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98"/>
    </row>
    <row r="692" spans="1:56" s="99" customFormat="1">
      <c r="A692" s="98"/>
      <c r="B692" s="98"/>
      <c r="C692" s="125"/>
      <c r="D692" s="126"/>
      <c r="E692" s="126"/>
      <c r="F692" s="126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98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</row>
    <row r="693" spans="1:56" s="99" customFormat="1">
      <c r="A693" s="98"/>
      <c r="B693" s="98"/>
      <c r="C693" s="125"/>
      <c r="D693" s="126"/>
      <c r="E693" s="126"/>
      <c r="F693" s="126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98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98"/>
    </row>
    <row r="694" spans="1:56" s="99" customFormat="1">
      <c r="A694" s="98"/>
      <c r="B694" s="98"/>
      <c r="C694" s="125"/>
      <c r="D694" s="126"/>
      <c r="E694" s="126"/>
      <c r="F694" s="126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98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98"/>
    </row>
    <row r="695" spans="1:56" s="99" customFormat="1">
      <c r="A695" s="98"/>
      <c r="B695" s="98"/>
      <c r="C695" s="125"/>
      <c r="D695" s="126"/>
      <c r="E695" s="126"/>
      <c r="F695" s="126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98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98"/>
    </row>
    <row r="696" spans="1:56" s="99" customFormat="1">
      <c r="A696" s="98"/>
      <c r="B696" s="98"/>
      <c r="C696" s="125"/>
      <c r="D696" s="126"/>
      <c r="E696" s="126"/>
      <c r="F696" s="126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98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98"/>
    </row>
    <row r="697" spans="1:56" s="99" customFormat="1">
      <c r="A697" s="98"/>
      <c r="B697" s="98"/>
      <c r="C697" s="125"/>
      <c r="D697" s="126"/>
      <c r="E697" s="126"/>
      <c r="F697" s="126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98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98"/>
    </row>
    <row r="698" spans="1:56" s="99" customFormat="1">
      <c r="A698" s="98"/>
      <c r="B698" s="98"/>
      <c r="C698" s="125"/>
      <c r="D698" s="126"/>
      <c r="E698" s="126"/>
      <c r="F698" s="126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98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98"/>
    </row>
    <row r="699" spans="1:56" s="99" customFormat="1">
      <c r="A699" s="98"/>
      <c r="B699" s="98"/>
      <c r="C699" s="125"/>
      <c r="D699" s="126"/>
      <c r="E699" s="126"/>
      <c r="F699" s="126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98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98"/>
    </row>
    <row r="700" spans="1:56" s="99" customFormat="1">
      <c r="A700" s="98"/>
      <c r="B700" s="98"/>
      <c r="C700" s="125"/>
      <c r="D700" s="126"/>
      <c r="E700" s="126"/>
      <c r="F700" s="126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98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98"/>
    </row>
    <row r="701" spans="1:56" s="99" customFormat="1">
      <c r="A701" s="98"/>
      <c r="B701" s="98"/>
      <c r="C701" s="125"/>
      <c r="D701" s="126"/>
      <c r="E701" s="126"/>
      <c r="F701" s="126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98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98"/>
    </row>
    <row r="702" spans="1:56" s="99" customFormat="1">
      <c r="A702" s="98"/>
      <c r="B702" s="98"/>
      <c r="C702" s="125"/>
      <c r="D702" s="126"/>
      <c r="E702" s="126"/>
      <c r="F702" s="126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98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98"/>
    </row>
    <row r="703" spans="1:56" s="99" customFormat="1">
      <c r="A703" s="98"/>
      <c r="B703" s="98"/>
      <c r="C703" s="125"/>
      <c r="D703" s="126"/>
      <c r="E703" s="126"/>
      <c r="F703" s="126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98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98"/>
    </row>
    <row r="704" spans="1:56" s="99" customFormat="1">
      <c r="A704" s="98"/>
      <c r="B704" s="98"/>
      <c r="C704" s="125"/>
      <c r="D704" s="126"/>
      <c r="E704" s="126"/>
      <c r="F704" s="126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98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98"/>
    </row>
    <row r="705" spans="1:56" s="99" customFormat="1">
      <c r="A705" s="98"/>
      <c r="B705" s="98"/>
      <c r="C705" s="125"/>
      <c r="D705" s="126"/>
      <c r="E705" s="126"/>
      <c r="F705" s="126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98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98"/>
    </row>
    <row r="706" spans="1:56" s="99" customFormat="1">
      <c r="A706" s="98"/>
      <c r="B706" s="98"/>
      <c r="C706" s="125"/>
      <c r="D706" s="126"/>
      <c r="E706" s="126"/>
      <c r="F706" s="126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98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98"/>
    </row>
    <row r="707" spans="1:56" s="99" customFormat="1">
      <c r="A707" s="98"/>
      <c r="B707" s="98"/>
      <c r="C707" s="125"/>
      <c r="D707" s="126"/>
      <c r="E707" s="126"/>
      <c r="F707" s="126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98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98"/>
    </row>
    <row r="708" spans="1:56" s="99" customFormat="1">
      <c r="A708" s="98"/>
      <c r="B708" s="98"/>
      <c r="C708" s="125"/>
      <c r="D708" s="126"/>
      <c r="E708" s="126"/>
      <c r="F708" s="126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98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98"/>
    </row>
    <row r="709" spans="1:56" s="99" customFormat="1">
      <c r="A709" s="98"/>
      <c r="B709" s="98"/>
      <c r="C709" s="125"/>
      <c r="D709" s="126"/>
      <c r="E709" s="126"/>
      <c r="F709" s="126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98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98"/>
    </row>
    <row r="710" spans="1:56" s="99" customFormat="1">
      <c r="A710" s="98"/>
      <c r="B710" s="98"/>
      <c r="C710" s="125"/>
      <c r="D710" s="126"/>
      <c r="E710" s="126"/>
      <c r="F710" s="126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98"/>
    </row>
    <row r="711" spans="1:56" s="99" customFormat="1">
      <c r="A711" s="98"/>
      <c r="B711" s="98"/>
      <c r="C711" s="125"/>
      <c r="D711" s="126"/>
      <c r="E711" s="126"/>
      <c r="F711" s="126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98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98"/>
    </row>
    <row r="712" spans="1:56" s="99" customFormat="1">
      <c r="A712" s="98"/>
      <c r="B712" s="98"/>
      <c r="C712" s="125"/>
      <c r="D712" s="126"/>
      <c r="E712" s="126"/>
      <c r="F712" s="126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98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98"/>
    </row>
    <row r="713" spans="1:56" s="99" customFormat="1">
      <c r="A713" s="98"/>
      <c r="B713" s="98"/>
      <c r="C713" s="125"/>
      <c r="D713" s="126"/>
      <c r="E713" s="126"/>
      <c r="F713" s="126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98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98"/>
    </row>
    <row r="714" spans="1:56" s="99" customFormat="1">
      <c r="A714" s="98"/>
      <c r="B714" s="98"/>
      <c r="C714" s="125"/>
      <c r="D714" s="126"/>
      <c r="E714" s="126"/>
      <c r="F714" s="126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98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98"/>
    </row>
    <row r="715" spans="1:56" s="99" customFormat="1">
      <c r="A715" s="98"/>
      <c r="B715" s="98"/>
      <c r="C715" s="125"/>
      <c r="D715" s="126"/>
      <c r="E715" s="126"/>
      <c r="F715" s="126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98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98"/>
    </row>
    <row r="716" spans="1:56" s="99" customFormat="1">
      <c r="A716" s="98"/>
      <c r="B716" s="98"/>
      <c r="C716" s="125"/>
      <c r="D716" s="126"/>
      <c r="E716" s="126"/>
      <c r="F716" s="126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98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98"/>
    </row>
    <row r="717" spans="1:56" s="99" customFormat="1">
      <c r="A717" s="98"/>
      <c r="B717" s="98"/>
      <c r="C717" s="125"/>
      <c r="D717" s="126"/>
      <c r="E717" s="126"/>
      <c r="F717" s="126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98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98"/>
    </row>
    <row r="718" spans="1:56" s="99" customFormat="1">
      <c r="A718" s="98"/>
      <c r="B718" s="98"/>
      <c r="C718" s="125"/>
      <c r="D718" s="126"/>
      <c r="E718" s="126"/>
      <c r="F718" s="126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98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98"/>
    </row>
    <row r="719" spans="1:56" s="99" customFormat="1">
      <c r="A719" s="98"/>
      <c r="B719" s="98"/>
      <c r="C719" s="125"/>
      <c r="D719" s="126"/>
      <c r="E719" s="126"/>
      <c r="F719" s="126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  <c r="AN719" s="98"/>
      <c r="AO719" s="98"/>
      <c r="AP719" s="98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98"/>
    </row>
    <row r="720" spans="1:56" s="99" customFormat="1">
      <c r="A720" s="98"/>
      <c r="B720" s="98"/>
      <c r="C720" s="125"/>
      <c r="D720" s="126"/>
      <c r="E720" s="126"/>
      <c r="F720" s="126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98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98"/>
    </row>
    <row r="721" spans="1:56" s="99" customFormat="1">
      <c r="A721" s="98"/>
      <c r="B721" s="98"/>
      <c r="C721" s="125"/>
      <c r="D721" s="126"/>
      <c r="E721" s="126"/>
      <c r="F721" s="126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98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98"/>
    </row>
    <row r="722" spans="1:56" s="99" customFormat="1">
      <c r="A722" s="98"/>
      <c r="B722" s="98"/>
      <c r="C722" s="125"/>
      <c r="D722" s="126"/>
      <c r="E722" s="126"/>
      <c r="F722" s="126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98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98"/>
    </row>
    <row r="723" spans="1:56" s="99" customFormat="1">
      <c r="A723" s="98"/>
      <c r="B723" s="98"/>
      <c r="C723" s="125"/>
      <c r="D723" s="126"/>
      <c r="E723" s="126"/>
      <c r="F723" s="126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98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98"/>
    </row>
    <row r="724" spans="1:56" s="99" customFormat="1">
      <c r="A724" s="98"/>
      <c r="B724" s="98"/>
      <c r="C724" s="125"/>
      <c r="D724" s="126"/>
      <c r="E724" s="126"/>
      <c r="F724" s="126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98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98"/>
    </row>
    <row r="725" spans="1:56" s="99" customFormat="1">
      <c r="A725" s="98"/>
      <c r="B725" s="98"/>
      <c r="C725" s="125"/>
      <c r="D725" s="126"/>
      <c r="E725" s="126"/>
      <c r="F725" s="126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98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98"/>
    </row>
    <row r="726" spans="1:56" s="99" customFormat="1">
      <c r="A726" s="98"/>
      <c r="B726" s="98"/>
      <c r="C726" s="125"/>
      <c r="D726" s="126"/>
      <c r="E726" s="126"/>
      <c r="F726" s="126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98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98"/>
    </row>
    <row r="727" spans="1:56" s="99" customFormat="1">
      <c r="A727" s="98"/>
      <c r="B727" s="98"/>
      <c r="C727" s="125"/>
      <c r="D727" s="126"/>
      <c r="E727" s="126"/>
      <c r="F727" s="126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98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98"/>
    </row>
    <row r="728" spans="1:56" s="99" customFormat="1">
      <c r="A728" s="98"/>
      <c r="B728" s="98"/>
      <c r="C728" s="125"/>
      <c r="D728" s="126"/>
      <c r="E728" s="126"/>
      <c r="F728" s="126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98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98"/>
    </row>
    <row r="729" spans="1:56" s="99" customFormat="1">
      <c r="A729" s="98"/>
      <c r="B729" s="98"/>
      <c r="C729" s="125"/>
      <c r="D729" s="126"/>
      <c r="E729" s="126"/>
      <c r="F729" s="126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98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98"/>
    </row>
    <row r="730" spans="1:56" s="99" customFormat="1">
      <c r="A730" s="98"/>
      <c r="B730" s="98"/>
      <c r="C730" s="125"/>
      <c r="D730" s="126"/>
      <c r="E730" s="126"/>
      <c r="F730" s="126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98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98"/>
    </row>
    <row r="731" spans="1:56" s="99" customFormat="1">
      <c r="A731" s="98"/>
      <c r="B731" s="98"/>
      <c r="C731" s="125"/>
      <c r="D731" s="126"/>
      <c r="E731" s="126"/>
      <c r="F731" s="126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98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98"/>
    </row>
    <row r="732" spans="1:56" s="99" customFormat="1">
      <c r="A732" s="98"/>
      <c r="B732" s="98"/>
      <c r="C732" s="125"/>
      <c r="D732" s="126"/>
      <c r="E732" s="126"/>
      <c r="F732" s="126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98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98"/>
    </row>
    <row r="733" spans="1:56" s="99" customFormat="1">
      <c r="A733" s="98"/>
      <c r="B733" s="98"/>
      <c r="C733" s="125"/>
      <c r="D733" s="126"/>
      <c r="E733" s="126"/>
      <c r="F733" s="126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98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98"/>
    </row>
    <row r="734" spans="1:56" s="99" customFormat="1">
      <c r="A734" s="98"/>
      <c r="B734" s="98"/>
      <c r="C734" s="125"/>
      <c r="D734" s="126"/>
      <c r="E734" s="126"/>
      <c r="F734" s="126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98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</row>
    <row r="735" spans="1:56" s="99" customFormat="1">
      <c r="A735" s="98"/>
      <c r="B735" s="98"/>
      <c r="C735" s="125"/>
      <c r="D735" s="126"/>
      <c r="E735" s="126"/>
      <c r="F735" s="126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98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98"/>
    </row>
    <row r="736" spans="1:56" s="99" customFormat="1">
      <c r="A736" s="98"/>
      <c r="B736" s="98"/>
      <c r="C736" s="125"/>
      <c r="D736" s="126"/>
      <c r="E736" s="126"/>
      <c r="F736" s="126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98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98"/>
    </row>
    <row r="737" spans="1:56" s="99" customFormat="1">
      <c r="A737" s="98"/>
      <c r="B737" s="98"/>
      <c r="C737" s="125"/>
      <c r="D737" s="126"/>
      <c r="E737" s="126"/>
      <c r="F737" s="126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98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98"/>
    </row>
    <row r="738" spans="1:56" s="99" customFormat="1">
      <c r="A738" s="98"/>
      <c r="B738" s="98"/>
      <c r="C738" s="125"/>
      <c r="D738" s="126"/>
      <c r="E738" s="126"/>
      <c r="F738" s="126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98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98"/>
    </row>
    <row r="739" spans="1:56" s="99" customFormat="1">
      <c r="A739" s="98"/>
      <c r="B739" s="98"/>
      <c r="C739" s="125"/>
      <c r="D739" s="126"/>
      <c r="E739" s="126"/>
      <c r="F739" s="126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98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98"/>
    </row>
    <row r="740" spans="1:56" s="99" customFormat="1">
      <c r="A740" s="98"/>
      <c r="B740" s="98"/>
      <c r="C740" s="125"/>
      <c r="D740" s="126"/>
      <c r="E740" s="126"/>
      <c r="F740" s="126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98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98"/>
    </row>
    <row r="741" spans="1:56" s="99" customFormat="1">
      <c r="A741" s="98"/>
      <c r="B741" s="98"/>
      <c r="C741" s="125"/>
      <c r="D741" s="126"/>
      <c r="E741" s="126"/>
      <c r="F741" s="126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98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98"/>
    </row>
    <row r="742" spans="1:56" s="99" customFormat="1">
      <c r="A742" s="98"/>
      <c r="B742" s="98"/>
      <c r="C742" s="125"/>
      <c r="D742" s="126"/>
      <c r="E742" s="126"/>
      <c r="F742" s="126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</row>
    <row r="743" spans="1:56" s="99" customFormat="1">
      <c r="A743" s="98"/>
      <c r="B743" s="98"/>
      <c r="C743" s="125"/>
      <c r="D743" s="126"/>
      <c r="E743" s="126"/>
      <c r="F743" s="126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98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</row>
    <row r="744" spans="1:56" s="99" customFormat="1">
      <c r="A744" s="98"/>
      <c r="B744" s="98"/>
      <c r="C744" s="125"/>
      <c r="D744" s="126"/>
      <c r="E744" s="126"/>
      <c r="F744" s="126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</row>
    <row r="745" spans="1:56" s="99" customFormat="1">
      <c r="A745" s="98"/>
      <c r="B745" s="98"/>
      <c r="C745" s="125"/>
      <c r="D745" s="126"/>
      <c r="E745" s="126"/>
      <c r="F745" s="126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98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98"/>
    </row>
  </sheetData>
  <mergeCells count="32">
    <mergeCell ref="A46:F46"/>
    <mergeCell ref="A41:F41"/>
    <mergeCell ref="A56:F56"/>
    <mergeCell ref="E223:F223"/>
    <mergeCell ref="A52:F52"/>
    <mergeCell ref="A53:A54"/>
    <mergeCell ref="A184:F184"/>
    <mergeCell ref="A225:B225"/>
    <mergeCell ref="A87:F87"/>
    <mergeCell ref="A134:F134"/>
    <mergeCell ref="A161:F161"/>
    <mergeCell ref="B174:C174"/>
    <mergeCell ref="A193:F193"/>
    <mergeCell ref="A220:F220"/>
    <mergeCell ref="A121:F121"/>
    <mergeCell ref="B122:F122"/>
    <mergeCell ref="B125:F125"/>
    <mergeCell ref="B128:F128"/>
    <mergeCell ref="B132:F132"/>
    <mergeCell ref="A88:F88"/>
    <mergeCell ref="C225:F225"/>
    <mergeCell ref="A32:F32"/>
    <mergeCell ref="A10:F10"/>
    <mergeCell ref="A12:F12"/>
    <mergeCell ref="A17:F17"/>
    <mergeCell ref="D1:F1"/>
    <mergeCell ref="D2:F2"/>
    <mergeCell ref="D6:F6"/>
    <mergeCell ref="A9:F9"/>
    <mergeCell ref="A16:F16"/>
    <mergeCell ref="A8:F8"/>
    <mergeCell ref="A7:F7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37"/>
  <sheetViews>
    <sheetView view="pageBreakPreview" topLeftCell="A16" zoomScale="80" zoomScaleNormal="100" zoomScaleSheetLayoutView="80" workbookViewId="0">
      <selection activeCell="D25" sqref="D25"/>
    </sheetView>
  </sheetViews>
  <sheetFormatPr defaultRowHeight="15"/>
  <cols>
    <col min="1" max="1" width="4.85546875" style="6" customWidth="1"/>
    <col min="2" max="2" width="62.28515625" style="6" customWidth="1"/>
    <col min="3" max="3" width="15.7109375" style="28" customWidth="1"/>
    <col min="4" max="4" width="13.85546875" style="6" customWidth="1"/>
    <col min="5" max="5" width="12" style="6" customWidth="1"/>
    <col min="6" max="6" width="16" style="6" customWidth="1"/>
    <col min="7" max="72" width="9.140625" style="1"/>
    <col min="73" max="73" width="9.140625" style="2"/>
    <col min="74" max="16384" width="9.140625" style="3"/>
  </cols>
  <sheetData>
    <row r="1" spans="1:72" s="2" customFormat="1" ht="19.5">
      <c r="A1" s="4"/>
      <c r="B1" s="5"/>
      <c r="C1" s="21"/>
      <c r="D1" s="145" t="s">
        <v>0</v>
      </c>
      <c r="E1" s="145"/>
      <c r="F1" s="14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s="2" customFormat="1" ht="19.5">
      <c r="A2" s="4"/>
      <c r="B2" s="5"/>
      <c r="C2" s="21"/>
      <c r="D2" s="146" t="s">
        <v>267</v>
      </c>
      <c r="E2" s="146"/>
      <c r="F2" s="14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s="2" customFormat="1" ht="19.5">
      <c r="A3" s="4"/>
      <c r="B3" s="5"/>
      <c r="C3" s="21"/>
      <c r="D3" s="25" t="s">
        <v>265</v>
      </c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s="2" customFormat="1" ht="19.5">
      <c r="A4" s="4"/>
      <c r="B4" s="5"/>
      <c r="C4" s="21"/>
      <c r="D4" s="25" t="s">
        <v>268</v>
      </c>
      <c r="E4" s="26"/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9.5">
      <c r="A5" s="4"/>
      <c r="B5" s="5"/>
      <c r="C5" s="21"/>
      <c r="D5" s="25" t="s">
        <v>266</v>
      </c>
      <c r="E5" s="26"/>
      <c r="F5" s="2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s="2" customFormat="1" ht="19.5">
      <c r="A6" s="4"/>
      <c r="B6" s="5"/>
      <c r="C6" s="21"/>
      <c r="D6" s="146" t="s">
        <v>269</v>
      </c>
      <c r="E6" s="146"/>
      <c r="F6" s="14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ht="20.25">
      <c r="A7" s="151" t="str">
        <f>'Граждане РБ'!A7:F7</f>
        <v>Прейскурант от 01.02.2025</v>
      </c>
      <c r="B7" s="151"/>
      <c r="C7" s="151"/>
      <c r="D7" s="151"/>
      <c r="E7" s="151"/>
      <c r="F7" s="15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" customFormat="1" ht="20.25">
      <c r="A8" s="172" t="s">
        <v>271</v>
      </c>
      <c r="B8" s="172"/>
      <c r="C8" s="172"/>
      <c r="D8" s="172"/>
      <c r="E8" s="172"/>
      <c r="F8" s="172"/>
    </row>
    <row r="9" spans="1:72" s="1" customFormat="1" ht="20.25">
      <c r="A9" s="172" t="s">
        <v>272</v>
      </c>
      <c r="B9" s="172"/>
      <c r="C9" s="172"/>
      <c r="D9" s="172"/>
      <c r="E9" s="172"/>
      <c r="F9" s="172"/>
    </row>
    <row r="10" spans="1:72" s="1" customFormat="1" ht="20.25">
      <c r="A10" s="171" t="s">
        <v>239</v>
      </c>
      <c r="B10" s="171"/>
      <c r="C10" s="171"/>
      <c r="D10" s="171"/>
      <c r="E10" s="171"/>
      <c r="F10" s="171"/>
    </row>
    <row r="11" spans="1:72" s="1" customFormat="1" ht="60">
      <c r="A11" s="7" t="s">
        <v>1</v>
      </c>
      <c r="B11" s="8" t="s">
        <v>224</v>
      </c>
      <c r="C11" s="8" t="s">
        <v>159</v>
      </c>
      <c r="D11" s="9" t="s">
        <v>160</v>
      </c>
      <c r="E11" s="9" t="s">
        <v>2</v>
      </c>
      <c r="F11" s="9" t="s">
        <v>161</v>
      </c>
    </row>
    <row r="12" spans="1:72" s="45" customFormat="1" ht="15.75">
      <c r="A12" s="139" t="s">
        <v>246</v>
      </c>
      <c r="B12" s="140"/>
      <c r="C12" s="140"/>
      <c r="D12" s="140"/>
      <c r="E12" s="140"/>
      <c r="F12" s="141"/>
      <c r="G12" s="44"/>
      <c r="H12" s="44"/>
      <c r="I12" s="44"/>
      <c r="J12" s="44"/>
      <c r="K12" s="44"/>
      <c r="L12" s="44"/>
    </row>
    <row r="13" spans="1:72" s="101" customFormat="1" ht="31.5">
      <c r="A13" s="22">
        <v>1</v>
      </c>
      <c r="B13" s="10" t="s">
        <v>289</v>
      </c>
      <c r="C13" s="53" t="s">
        <v>162</v>
      </c>
      <c r="D13" s="12">
        <v>22.32</v>
      </c>
      <c r="E13" s="12" t="s">
        <v>233</v>
      </c>
      <c r="F13" s="12">
        <f>D13</f>
        <v>22.32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</row>
    <row r="14" spans="1:72" s="101" customFormat="1" ht="31.5">
      <c r="A14" s="22">
        <f t="shared" ref="A14:A15" si="0">A13+1</f>
        <v>2</v>
      </c>
      <c r="B14" s="10" t="s">
        <v>290</v>
      </c>
      <c r="C14" s="53" t="s">
        <v>162</v>
      </c>
      <c r="D14" s="12">
        <v>23.67</v>
      </c>
      <c r="E14" s="12" t="s">
        <v>233</v>
      </c>
      <c r="F14" s="12">
        <f>D14</f>
        <v>23.67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</row>
    <row r="15" spans="1:72" s="101" customFormat="1" ht="31.5">
      <c r="A15" s="22">
        <f t="shared" si="0"/>
        <v>3</v>
      </c>
      <c r="B15" s="10" t="s">
        <v>291</v>
      </c>
      <c r="C15" s="53" t="s">
        <v>162</v>
      </c>
      <c r="D15" s="22">
        <v>24.83</v>
      </c>
      <c r="E15" s="12" t="s">
        <v>233</v>
      </c>
      <c r="F15" s="12">
        <f>D15</f>
        <v>24.83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72" s="51" customFormat="1" ht="15.75">
      <c r="A16" s="148" t="s">
        <v>275</v>
      </c>
      <c r="B16" s="149"/>
      <c r="C16" s="149"/>
      <c r="D16" s="149"/>
      <c r="E16" s="149"/>
      <c r="F16" s="150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</row>
    <row r="17" spans="1:72" s="51" customFormat="1" ht="15.75">
      <c r="A17" s="142" t="s">
        <v>276</v>
      </c>
      <c r="B17" s="143"/>
      <c r="C17" s="143"/>
      <c r="D17" s="143"/>
      <c r="E17" s="143"/>
      <c r="F17" s="1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</row>
    <row r="18" spans="1:72" s="57" customFormat="1" ht="15.75">
      <c r="A18" s="54"/>
      <c r="B18" s="42" t="s">
        <v>234</v>
      </c>
      <c r="C18" s="54"/>
      <c r="D18" s="54"/>
      <c r="E18" s="54"/>
      <c r="F18" s="54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</row>
    <row r="19" spans="1:72" s="50" customFormat="1" ht="15.75">
      <c r="A19" s="58">
        <f>A15+1</f>
        <v>4</v>
      </c>
      <c r="B19" s="59" t="s">
        <v>3</v>
      </c>
      <c r="C19" s="58" t="s">
        <v>163</v>
      </c>
      <c r="D19" s="60">
        <v>4.8499999999999996</v>
      </c>
      <c r="E19" s="76" t="str">
        <f>'Граждане РБ'!E19</f>
        <v>-</v>
      </c>
      <c r="F19" s="77">
        <f>D19</f>
        <v>4.8499999999999996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</row>
    <row r="20" spans="1:72" s="50" customFormat="1" ht="15.75">
      <c r="A20" s="22">
        <f>A19+1</f>
        <v>5</v>
      </c>
      <c r="B20" s="11" t="s">
        <v>4</v>
      </c>
      <c r="C20" s="22" t="s">
        <v>163</v>
      </c>
      <c r="D20" s="12">
        <v>4.83</v>
      </c>
      <c r="E20" s="76" t="str">
        <f>'Граждане РБ'!E20</f>
        <v>-</v>
      </c>
      <c r="F20" s="78">
        <f>D20</f>
        <v>4.83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</row>
    <row r="21" spans="1:72" s="50" customFormat="1" ht="15.75">
      <c r="A21" s="22">
        <f t="shared" ref="A21:A31" si="1">A20+1</f>
        <v>6</v>
      </c>
      <c r="B21" s="11" t="s">
        <v>5</v>
      </c>
      <c r="C21" s="22" t="s">
        <v>163</v>
      </c>
      <c r="D21" s="12">
        <v>4.87</v>
      </c>
      <c r="E21" s="76" t="str">
        <f>'Граждане РБ'!E21</f>
        <v>-</v>
      </c>
      <c r="F21" s="78">
        <f>D21</f>
        <v>4.87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</row>
    <row r="22" spans="1:72" s="50" customFormat="1" ht="15.75">
      <c r="A22" s="22">
        <f t="shared" si="1"/>
        <v>7</v>
      </c>
      <c r="B22" s="11" t="s">
        <v>6</v>
      </c>
      <c r="C22" s="22" t="s">
        <v>163</v>
      </c>
      <c r="D22" s="12">
        <v>4.46</v>
      </c>
      <c r="E22" s="76" t="str">
        <f>'Граждане РБ'!E22</f>
        <v>-</v>
      </c>
      <c r="F22" s="78">
        <f>D22</f>
        <v>4.46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</row>
    <row r="23" spans="1:72" s="50" customFormat="1" ht="15.75">
      <c r="A23" s="22">
        <f t="shared" si="1"/>
        <v>8</v>
      </c>
      <c r="B23" s="11" t="s">
        <v>7</v>
      </c>
      <c r="C23" s="22" t="s">
        <v>163</v>
      </c>
      <c r="D23" s="12">
        <v>4.8099999999999996</v>
      </c>
      <c r="E23" s="76" t="str">
        <f>'Граждане РБ'!E23</f>
        <v>-</v>
      </c>
      <c r="F23" s="78">
        <f>D23</f>
        <v>4.8099999999999996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</row>
    <row r="24" spans="1:72" s="50" customFormat="1" ht="15.75">
      <c r="A24" s="22">
        <f t="shared" si="1"/>
        <v>9</v>
      </c>
      <c r="B24" s="11" t="s">
        <v>8</v>
      </c>
      <c r="C24" s="22" t="s">
        <v>163</v>
      </c>
      <c r="D24" s="12">
        <v>5.53</v>
      </c>
      <c r="E24" s="76">
        <f>'Граждане РБ'!E24</f>
        <v>1.52</v>
      </c>
      <c r="F24" s="78">
        <f>D24+E24</f>
        <v>7.0500000000000007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</row>
    <row r="25" spans="1:72" s="50" customFormat="1" ht="15.75">
      <c r="A25" s="22">
        <f t="shared" si="1"/>
        <v>10</v>
      </c>
      <c r="B25" s="11" t="s">
        <v>9</v>
      </c>
      <c r="C25" s="22" t="s">
        <v>163</v>
      </c>
      <c r="D25" s="12">
        <v>6.36</v>
      </c>
      <c r="E25" s="76">
        <f>'Граждане РБ'!E25</f>
        <v>0.01</v>
      </c>
      <c r="F25" s="78">
        <f>D25+E25</f>
        <v>6.37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</row>
    <row r="26" spans="1:72" s="50" customFormat="1" ht="15.75">
      <c r="A26" s="22">
        <f t="shared" si="1"/>
        <v>11</v>
      </c>
      <c r="B26" s="11" t="s">
        <v>166</v>
      </c>
      <c r="C26" s="22" t="s">
        <v>163</v>
      </c>
      <c r="D26" s="12">
        <v>6.32</v>
      </c>
      <c r="E26" s="76" t="str">
        <f>'Граждане РБ'!E26</f>
        <v>-</v>
      </c>
      <c r="F26" s="78">
        <f>D26</f>
        <v>6.32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</row>
    <row r="27" spans="1:72" s="50" customFormat="1" ht="31.5">
      <c r="A27" s="22">
        <f t="shared" si="1"/>
        <v>12</v>
      </c>
      <c r="B27" s="11" t="s">
        <v>10</v>
      </c>
      <c r="C27" s="22" t="s">
        <v>163</v>
      </c>
      <c r="D27" s="12">
        <v>4.93</v>
      </c>
      <c r="E27" s="76" t="str">
        <f>'Граждане РБ'!E27</f>
        <v>-</v>
      </c>
      <c r="F27" s="78">
        <f>D27</f>
        <v>4.93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</row>
    <row r="28" spans="1:72" s="50" customFormat="1" ht="31.5">
      <c r="A28" s="22">
        <f t="shared" si="1"/>
        <v>13</v>
      </c>
      <c r="B28" s="11" t="s">
        <v>11</v>
      </c>
      <c r="C28" s="22" t="s">
        <v>163</v>
      </c>
      <c r="D28" s="22">
        <v>0.99</v>
      </c>
      <c r="E28" s="76" t="str">
        <f>'Граждане РБ'!E28</f>
        <v>-</v>
      </c>
      <c r="F28" s="78">
        <f>D28</f>
        <v>0.99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</row>
    <row r="29" spans="1:72" s="50" customFormat="1" ht="15.75">
      <c r="A29" s="22"/>
      <c r="B29" s="24" t="s">
        <v>229</v>
      </c>
      <c r="C29" s="22"/>
      <c r="D29" s="22"/>
      <c r="E29" s="79"/>
      <c r="F29" s="78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</row>
    <row r="30" spans="1:72" s="50" customFormat="1" ht="15.75">
      <c r="A30" s="22">
        <f>A28+1</f>
        <v>14</v>
      </c>
      <c r="B30" s="11" t="s">
        <v>12</v>
      </c>
      <c r="C30" s="22" t="s">
        <v>163</v>
      </c>
      <c r="D30" s="12">
        <v>13.8</v>
      </c>
      <c r="E30" s="76">
        <f>'Граждане РБ'!E30</f>
        <v>0.05</v>
      </c>
      <c r="F30" s="78">
        <f>D30+E30</f>
        <v>13.850000000000001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</row>
    <row r="31" spans="1:72" s="50" customFormat="1" ht="15.75">
      <c r="A31" s="22">
        <f t="shared" si="1"/>
        <v>15</v>
      </c>
      <c r="B31" s="11" t="s">
        <v>13</v>
      </c>
      <c r="C31" s="22" t="s">
        <v>163</v>
      </c>
      <c r="D31" s="12">
        <v>6.16</v>
      </c>
      <c r="E31" s="76" t="str">
        <f>'Граждане РБ'!E31</f>
        <v>-</v>
      </c>
      <c r="F31" s="78">
        <f>D31</f>
        <v>6.16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</row>
    <row r="32" spans="1:72" s="51" customFormat="1" ht="15.75">
      <c r="A32" s="137" t="s">
        <v>14</v>
      </c>
      <c r="B32" s="137"/>
      <c r="C32" s="137"/>
      <c r="D32" s="137"/>
      <c r="E32" s="137"/>
      <c r="F32" s="137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</row>
    <row r="33" spans="1:72" s="51" customFormat="1" ht="15.75">
      <c r="A33" s="22">
        <f>A31+1</f>
        <v>16</v>
      </c>
      <c r="B33" s="11" t="s">
        <v>169</v>
      </c>
      <c r="C33" s="22" t="s">
        <v>170</v>
      </c>
      <c r="D33" s="12">
        <v>21.64</v>
      </c>
      <c r="E33" s="12">
        <v>1.1399999999999999</v>
      </c>
      <c r="F33" s="12">
        <f>D33+E33</f>
        <v>22.78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</row>
    <row r="34" spans="1:72" s="51" customFormat="1" ht="15.75">
      <c r="A34" s="22">
        <f>A33+1</f>
        <v>17</v>
      </c>
      <c r="B34" s="11" t="s">
        <v>171</v>
      </c>
      <c r="C34" s="22" t="s">
        <v>170</v>
      </c>
      <c r="D34" s="12">
        <v>14.4</v>
      </c>
      <c r="E34" s="12">
        <v>1.1399999999999999</v>
      </c>
      <c r="F34" s="12">
        <f>D34+E34</f>
        <v>15.540000000000001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</row>
    <row r="35" spans="1:72" s="51" customFormat="1" ht="15.75">
      <c r="A35" s="22"/>
      <c r="B35" s="156" t="s">
        <v>230</v>
      </c>
      <c r="C35" s="156"/>
      <c r="D35" s="156"/>
      <c r="E35" s="12"/>
      <c r="F35" s="12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</row>
    <row r="36" spans="1:72" s="50" customFormat="1" ht="15.75">
      <c r="A36" s="22">
        <f>A34+1</f>
        <v>18</v>
      </c>
      <c r="B36" s="10" t="s">
        <v>15</v>
      </c>
      <c r="C36" s="22" t="s">
        <v>164</v>
      </c>
      <c r="D36" s="12">
        <v>1.54</v>
      </c>
      <c r="E36" s="12">
        <f>'Граждане РБ'!E34</f>
        <v>1.45</v>
      </c>
      <c r="F36" s="78">
        <f>D36+E36</f>
        <v>2.99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</row>
    <row r="37" spans="1:72" s="45" customFormat="1" ht="31.5">
      <c r="A37" s="22">
        <f>A36+1</f>
        <v>19</v>
      </c>
      <c r="B37" s="11" t="s">
        <v>174</v>
      </c>
      <c r="C37" s="22" t="s">
        <v>164</v>
      </c>
      <c r="D37" s="12">
        <v>28.84</v>
      </c>
      <c r="E37" s="13">
        <v>1.4</v>
      </c>
      <c r="F37" s="13">
        <f>D37+E37</f>
        <v>30.24</v>
      </c>
    </row>
    <row r="38" spans="1:72" s="45" customFormat="1" ht="31.5">
      <c r="A38" s="22">
        <f>A37+1</f>
        <v>20</v>
      </c>
      <c r="B38" s="11" t="s">
        <v>172</v>
      </c>
      <c r="C38" s="22" t="s">
        <v>164</v>
      </c>
      <c r="D38" s="12">
        <v>21.64</v>
      </c>
      <c r="E38" s="13">
        <v>1.31</v>
      </c>
      <c r="F38" s="13">
        <f>D38+E38</f>
        <v>22.95</v>
      </c>
    </row>
    <row r="39" spans="1:72" s="45" customFormat="1" ht="15.75">
      <c r="A39" s="22">
        <f>A38+1</f>
        <v>21</v>
      </c>
      <c r="B39" s="11" t="s">
        <v>173</v>
      </c>
      <c r="C39" s="22" t="s">
        <v>164</v>
      </c>
      <c r="D39" s="12">
        <v>14.4</v>
      </c>
      <c r="E39" s="13">
        <v>1.21</v>
      </c>
      <c r="F39" s="13">
        <f>D39+E39</f>
        <v>15.61</v>
      </c>
    </row>
    <row r="40" spans="1:72" s="50" customFormat="1" ht="15.75">
      <c r="A40" s="22"/>
      <c r="B40" s="42" t="s">
        <v>245</v>
      </c>
      <c r="C40" s="22"/>
      <c r="D40" s="12"/>
      <c r="E40" s="12"/>
      <c r="F40" s="78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</row>
    <row r="41" spans="1:72" s="50" customFormat="1" ht="15.75">
      <c r="A41" s="22">
        <f>A39+1</f>
        <v>22</v>
      </c>
      <c r="B41" s="14" t="s">
        <v>17</v>
      </c>
      <c r="C41" s="23" t="s">
        <v>165</v>
      </c>
      <c r="D41" s="12">
        <v>10.8</v>
      </c>
      <c r="E41" s="12">
        <f>'Граждане РБ'!E36</f>
        <v>2.33</v>
      </c>
      <c r="F41" s="78">
        <f>D41+E41</f>
        <v>13.13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</row>
    <row r="42" spans="1:72" s="50" customFormat="1" ht="15.75">
      <c r="A42" s="22">
        <f>A41+1</f>
        <v>23</v>
      </c>
      <c r="B42" s="14" t="s">
        <v>18</v>
      </c>
      <c r="C42" s="23" t="s">
        <v>165</v>
      </c>
      <c r="D42" s="12">
        <v>10.8</v>
      </c>
      <c r="E42" s="12">
        <f>'Граждане РБ'!E37</f>
        <v>1.21</v>
      </c>
      <c r="F42" s="78">
        <f>D42+E42</f>
        <v>12.010000000000002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</row>
    <row r="43" spans="1:72" s="45" customFormat="1" ht="31.5">
      <c r="A43" s="22">
        <f>A42+1</f>
        <v>24</v>
      </c>
      <c r="B43" s="11" t="s">
        <v>247</v>
      </c>
      <c r="C43" s="23" t="s">
        <v>165</v>
      </c>
      <c r="D43" s="61">
        <v>22.32</v>
      </c>
      <c r="E43" s="61">
        <f>'Граждане РБ'!E38</f>
        <v>39.74</v>
      </c>
      <c r="F43" s="79">
        <f>D43+E43</f>
        <v>62.06</v>
      </c>
    </row>
    <row r="44" spans="1:72" s="45" customFormat="1" ht="31.5">
      <c r="A44" s="22">
        <f>A43+1</f>
        <v>25</v>
      </c>
      <c r="B44" s="11" t="s">
        <v>248</v>
      </c>
      <c r="C44" s="23" t="s">
        <v>165</v>
      </c>
      <c r="D44" s="61">
        <v>23.67</v>
      </c>
      <c r="E44" s="61">
        <f>'Граждане РБ'!E39</f>
        <v>39.74</v>
      </c>
      <c r="F44" s="79">
        <f>D44+E44</f>
        <v>63.410000000000004</v>
      </c>
    </row>
    <row r="45" spans="1:72" s="45" customFormat="1" ht="31.5">
      <c r="A45" s="22">
        <f>A44+1</f>
        <v>26</v>
      </c>
      <c r="B45" s="11" t="s">
        <v>16</v>
      </c>
      <c r="C45" s="23" t="s">
        <v>165</v>
      </c>
      <c r="D45" s="61">
        <v>24.83</v>
      </c>
      <c r="E45" s="61">
        <f>'Граждане РБ'!E40</f>
        <v>39.74</v>
      </c>
      <c r="F45" s="79">
        <f>D45+E45</f>
        <v>64.569999999999993</v>
      </c>
    </row>
    <row r="46" spans="1:72" s="51" customFormat="1" ht="15.75">
      <c r="A46" s="154" t="s">
        <v>19</v>
      </c>
      <c r="B46" s="154"/>
      <c r="C46" s="154"/>
      <c r="D46" s="154"/>
      <c r="E46" s="154"/>
      <c r="F46" s="15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</row>
    <row r="47" spans="1:72" s="51" customFormat="1" ht="15.75">
      <c r="A47" s="20">
        <f>A45+1</f>
        <v>27</v>
      </c>
      <c r="B47" s="11" t="s">
        <v>227</v>
      </c>
      <c r="C47" s="22" t="s">
        <v>170</v>
      </c>
      <c r="D47" s="12">
        <v>20.91</v>
      </c>
      <c r="E47" s="12">
        <v>1.1299999999999999</v>
      </c>
      <c r="F47" s="12">
        <f>D47+E47</f>
        <v>22.04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</row>
    <row r="48" spans="1:72" s="51" customFormat="1" ht="15.75">
      <c r="A48" s="20">
        <f t="shared" ref="A48:A53" si="2">A47+1</f>
        <v>28</v>
      </c>
      <c r="B48" s="11" t="s">
        <v>281</v>
      </c>
      <c r="C48" s="22" t="s">
        <v>170</v>
      </c>
      <c r="D48" s="12">
        <v>13.95</v>
      </c>
      <c r="E48" s="12">
        <v>1.1299999999999999</v>
      </c>
      <c r="F48" s="12">
        <f>D48+E48</f>
        <v>15.079999999999998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</row>
    <row r="49" spans="1:73" s="51" customFormat="1" ht="15.75">
      <c r="A49" s="20"/>
      <c r="B49" s="24" t="s">
        <v>225</v>
      </c>
      <c r="C49" s="22"/>
      <c r="D49" s="12"/>
      <c r="E49" s="12"/>
      <c r="F49" s="12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</row>
    <row r="50" spans="1:73" s="50" customFormat="1" ht="15.75">
      <c r="A50" s="20">
        <f>A48+1</f>
        <v>29</v>
      </c>
      <c r="B50" s="10" t="s">
        <v>20</v>
      </c>
      <c r="C50" s="22" t="s">
        <v>164</v>
      </c>
      <c r="D50" s="13">
        <v>13.97</v>
      </c>
      <c r="E50" s="22">
        <f>'Граждане РБ'!E42</f>
        <v>0.01</v>
      </c>
      <c r="F50" s="22">
        <f>D50+E50</f>
        <v>13.98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</row>
    <row r="51" spans="1:73" s="50" customFormat="1" ht="31.5">
      <c r="A51" s="22">
        <f t="shared" si="2"/>
        <v>30</v>
      </c>
      <c r="B51" s="14" t="s">
        <v>22</v>
      </c>
      <c r="C51" s="22" t="s">
        <v>164</v>
      </c>
      <c r="D51" s="12">
        <v>6.97</v>
      </c>
      <c r="E51" s="22">
        <f>'Граждане РБ'!E43</f>
        <v>1.1299999999999999</v>
      </c>
      <c r="F51" s="78">
        <f>D51+E51</f>
        <v>8.1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</row>
    <row r="52" spans="1:73" s="50" customFormat="1" ht="15.75">
      <c r="A52" s="22">
        <f t="shared" si="2"/>
        <v>31</v>
      </c>
      <c r="B52" s="10" t="s">
        <v>21</v>
      </c>
      <c r="C52" s="22" t="s">
        <v>164</v>
      </c>
      <c r="D52" s="22">
        <v>10.47</v>
      </c>
      <c r="E52" s="22">
        <f>'Граждане РБ'!E44</f>
        <v>0.01</v>
      </c>
      <c r="F52" s="22">
        <f>D52+E52</f>
        <v>10.48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</row>
    <row r="53" spans="1:73" s="50" customFormat="1" ht="15.75">
      <c r="A53" s="22">
        <f t="shared" si="2"/>
        <v>32</v>
      </c>
      <c r="B53" s="14" t="s">
        <v>23</v>
      </c>
      <c r="C53" s="22" t="s">
        <v>164</v>
      </c>
      <c r="D53" s="12">
        <v>13.99</v>
      </c>
      <c r="E53" s="22" t="str">
        <f>'Граждане РБ'!E45</f>
        <v>-</v>
      </c>
      <c r="F53" s="78">
        <f>D53</f>
        <v>13.99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</row>
    <row r="54" spans="1:73" s="51" customFormat="1" ht="15.75">
      <c r="A54" s="155" t="s">
        <v>24</v>
      </c>
      <c r="B54" s="155"/>
      <c r="C54" s="155"/>
      <c r="D54" s="155"/>
      <c r="E54" s="155"/>
      <c r="F54" s="15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</row>
    <row r="55" spans="1:73" s="51" customFormat="1" ht="15.75">
      <c r="A55" s="80">
        <f>A53+1</f>
        <v>33</v>
      </c>
      <c r="B55" s="11" t="s">
        <v>176</v>
      </c>
      <c r="C55" s="22" t="s">
        <v>170</v>
      </c>
      <c r="D55" s="12">
        <v>22.57</v>
      </c>
      <c r="E55" s="12">
        <v>0.08</v>
      </c>
      <c r="F55" s="12">
        <f>D55+E55</f>
        <v>22.65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</row>
    <row r="56" spans="1:73" s="51" customFormat="1" ht="15.75">
      <c r="A56" s="80">
        <f>A55+1</f>
        <v>34</v>
      </c>
      <c r="B56" s="11" t="s">
        <v>175</v>
      </c>
      <c r="C56" s="22" t="s">
        <v>170</v>
      </c>
      <c r="D56" s="12">
        <v>10.81</v>
      </c>
      <c r="E56" s="12">
        <v>0.08</v>
      </c>
      <c r="F56" s="12">
        <f>D56+E56</f>
        <v>10.89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</row>
    <row r="57" spans="1:73" s="51" customFormat="1" ht="15.75">
      <c r="A57" s="80"/>
      <c r="B57" s="24" t="s">
        <v>225</v>
      </c>
      <c r="C57" s="22"/>
      <c r="D57" s="12"/>
      <c r="E57" s="12"/>
      <c r="F57" s="12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</row>
    <row r="58" spans="1:73" s="50" customFormat="1" ht="15.75">
      <c r="A58" s="80">
        <f>A56+1</f>
        <v>35</v>
      </c>
      <c r="B58" s="10" t="s">
        <v>25</v>
      </c>
      <c r="C58" s="22" t="s">
        <v>164</v>
      </c>
      <c r="D58" s="12">
        <v>4.09</v>
      </c>
      <c r="E58" s="22">
        <f>'Граждане РБ'!E47</f>
        <v>0.14000000000000001</v>
      </c>
      <c r="F58" s="78">
        <f>D58+E58</f>
        <v>4.2299999999999995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</row>
    <row r="59" spans="1:73" s="50" customFormat="1" ht="15.75">
      <c r="A59" s="22">
        <f>A58+1</f>
        <v>36</v>
      </c>
      <c r="B59" s="10" t="s">
        <v>26</v>
      </c>
      <c r="C59" s="22" t="s">
        <v>164</v>
      </c>
      <c r="D59" s="12">
        <v>10.89</v>
      </c>
      <c r="E59" s="22">
        <f>'Граждане РБ'!E48</f>
        <v>1.81</v>
      </c>
      <c r="F59" s="78">
        <f>D59+E59</f>
        <v>12.700000000000001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</row>
    <row r="60" spans="1:73" s="49" customFormat="1" ht="15.75" customHeight="1">
      <c r="A60" s="22">
        <f>A59+1</f>
        <v>37</v>
      </c>
      <c r="B60" s="14" t="s">
        <v>27</v>
      </c>
      <c r="C60" s="22" t="s">
        <v>164</v>
      </c>
      <c r="D60" s="12">
        <v>5.41</v>
      </c>
      <c r="E60" s="22" t="str">
        <f>'Граждане РБ'!E49</f>
        <v>-</v>
      </c>
      <c r="F60" s="78">
        <f>D60</f>
        <v>5.41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50"/>
    </row>
    <row r="61" spans="1:73" s="49" customFormat="1" ht="15.75">
      <c r="A61" s="22">
        <f>A60+1</f>
        <v>38</v>
      </c>
      <c r="B61" s="14" t="s">
        <v>28</v>
      </c>
      <c r="C61" s="22" t="s">
        <v>164</v>
      </c>
      <c r="D61" s="12">
        <v>10.19</v>
      </c>
      <c r="E61" s="22">
        <f>'Граждане РБ'!E50</f>
        <v>1.26</v>
      </c>
      <c r="F61" s="78">
        <f>D61+E61</f>
        <v>11.45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50"/>
    </row>
    <row r="62" spans="1:73" s="49" customFormat="1" ht="15.75">
      <c r="A62" s="22">
        <f>A61+1</f>
        <v>39</v>
      </c>
      <c r="B62" s="14" t="s">
        <v>29</v>
      </c>
      <c r="C62" s="22" t="s">
        <v>164</v>
      </c>
      <c r="D62" s="12">
        <v>9.1300000000000008</v>
      </c>
      <c r="E62" s="22">
        <f>'Граждане РБ'!E51</f>
        <v>1.19</v>
      </c>
      <c r="F62" s="78">
        <f>D62+E62</f>
        <v>10.32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50"/>
    </row>
    <row r="63" spans="1:73" s="50" customFormat="1" ht="15.75">
      <c r="A63" s="165" t="s">
        <v>203</v>
      </c>
      <c r="B63" s="165"/>
      <c r="C63" s="165"/>
      <c r="D63" s="165"/>
      <c r="E63" s="165"/>
      <c r="F63" s="16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</row>
    <row r="64" spans="1:73" s="50" customFormat="1" ht="15.75">
      <c r="A64" s="22">
        <f>A45+1</f>
        <v>27</v>
      </c>
      <c r="B64" s="11" t="s">
        <v>205</v>
      </c>
      <c r="C64" s="22" t="s">
        <v>170</v>
      </c>
      <c r="D64" s="12">
        <v>11.43</v>
      </c>
      <c r="E64" s="13">
        <v>1.1499999999999999</v>
      </c>
      <c r="F64" s="12">
        <f>D64+E64</f>
        <v>12.58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</row>
    <row r="65" spans="1:72" s="50" customFormat="1" ht="15.75">
      <c r="A65" s="22">
        <f>A64+1</f>
        <v>28</v>
      </c>
      <c r="B65" s="11" t="s">
        <v>204</v>
      </c>
      <c r="C65" s="22" t="s">
        <v>170</v>
      </c>
      <c r="D65" s="12">
        <v>7.89</v>
      </c>
      <c r="E65" s="13">
        <v>1.1499999999999999</v>
      </c>
      <c r="F65" s="12">
        <f>D65+E65</f>
        <v>9.0399999999999991</v>
      </c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</row>
    <row r="66" spans="1:72" s="50" customFormat="1" ht="15.75">
      <c r="A66" s="22"/>
      <c r="B66" s="24" t="s">
        <v>225</v>
      </c>
      <c r="C66" s="22"/>
      <c r="D66" s="12"/>
      <c r="E66" s="13"/>
      <c r="F66" s="12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</row>
    <row r="67" spans="1:72" s="50" customFormat="1" ht="15.75">
      <c r="A67" s="22">
        <f>A65+1</f>
        <v>29</v>
      </c>
      <c r="B67" s="14" t="s">
        <v>206</v>
      </c>
      <c r="C67" s="23" t="s">
        <v>164</v>
      </c>
      <c r="D67" s="12">
        <v>8.57</v>
      </c>
      <c r="E67" s="13">
        <v>3.69</v>
      </c>
      <c r="F67" s="12">
        <f>D67+E67</f>
        <v>12.26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</row>
    <row r="68" spans="1:72" s="50" customFormat="1" ht="15.75">
      <c r="A68" s="22">
        <f t="shared" ref="A68:A77" si="3">A67+1</f>
        <v>30</v>
      </c>
      <c r="B68" s="14" t="s">
        <v>207</v>
      </c>
      <c r="C68" s="23" t="s">
        <v>164</v>
      </c>
      <c r="D68" s="12">
        <v>12.18</v>
      </c>
      <c r="E68" s="13">
        <v>3.34</v>
      </c>
      <c r="F68" s="12">
        <f>D68+E68</f>
        <v>15.52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</row>
    <row r="69" spans="1:72" s="50" customFormat="1" ht="15.75">
      <c r="A69" s="22">
        <f t="shared" si="3"/>
        <v>31</v>
      </c>
      <c r="B69" s="14" t="s">
        <v>208</v>
      </c>
      <c r="C69" s="23" t="s">
        <v>164</v>
      </c>
      <c r="D69" s="12">
        <v>17.170000000000002</v>
      </c>
      <c r="E69" s="13">
        <v>3.57</v>
      </c>
      <c r="F69" s="12">
        <f>D69+E69</f>
        <v>20.740000000000002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</row>
    <row r="70" spans="1:72" s="50" customFormat="1" ht="15.75">
      <c r="A70" s="22">
        <f>A69+1</f>
        <v>32</v>
      </c>
      <c r="B70" s="14" t="s">
        <v>209</v>
      </c>
      <c r="C70" s="23" t="s">
        <v>164</v>
      </c>
      <c r="D70" s="12">
        <v>17.170000000000002</v>
      </c>
      <c r="E70" s="13">
        <v>3.63</v>
      </c>
      <c r="F70" s="12">
        <f>D70+E70</f>
        <v>20.8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</row>
    <row r="71" spans="1:72" s="50" customFormat="1" ht="15.75">
      <c r="A71" s="22"/>
      <c r="B71" s="19" t="s">
        <v>226</v>
      </c>
      <c r="C71" s="23"/>
      <c r="D71" s="12"/>
      <c r="E71" s="13"/>
      <c r="F71" s="12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</row>
    <row r="72" spans="1:72" s="50" customFormat="1" ht="31.5">
      <c r="A72" s="22">
        <f>A70+1</f>
        <v>33</v>
      </c>
      <c r="B72" s="14" t="s">
        <v>210</v>
      </c>
      <c r="C72" s="23" t="s">
        <v>165</v>
      </c>
      <c r="D72" s="12">
        <v>28.24</v>
      </c>
      <c r="E72" s="13">
        <v>2.48</v>
      </c>
      <c r="F72" s="12">
        <f t="shared" ref="F72:F77" si="4">D72+E72</f>
        <v>30.72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</row>
    <row r="73" spans="1:72" s="50" customFormat="1" ht="31.5">
      <c r="A73" s="22">
        <f t="shared" si="3"/>
        <v>34</v>
      </c>
      <c r="B73" s="14" t="s">
        <v>241</v>
      </c>
      <c r="C73" s="23" t="s">
        <v>165</v>
      </c>
      <c r="D73" s="12">
        <v>41.87</v>
      </c>
      <c r="E73" s="13">
        <v>2.6</v>
      </c>
      <c r="F73" s="12">
        <f t="shared" si="4"/>
        <v>44.47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</row>
    <row r="74" spans="1:72" s="50" customFormat="1" ht="31.5">
      <c r="A74" s="22">
        <f t="shared" si="3"/>
        <v>35</v>
      </c>
      <c r="B74" s="14" t="s">
        <v>212</v>
      </c>
      <c r="C74" s="23" t="s">
        <v>165</v>
      </c>
      <c r="D74" s="12">
        <v>41.87</v>
      </c>
      <c r="E74" s="13">
        <v>2.6</v>
      </c>
      <c r="F74" s="12">
        <f t="shared" si="4"/>
        <v>44.47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</row>
    <row r="75" spans="1:72" s="50" customFormat="1" ht="15.75">
      <c r="A75" s="22">
        <f t="shared" si="3"/>
        <v>36</v>
      </c>
      <c r="B75" s="14" t="s">
        <v>213</v>
      </c>
      <c r="C75" s="23" t="s">
        <v>165</v>
      </c>
      <c r="D75" s="12">
        <v>28.24</v>
      </c>
      <c r="E75" s="13">
        <v>2.6</v>
      </c>
      <c r="F75" s="12">
        <f t="shared" si="4"/>
        <v>30.84</v>
      </c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</row>
    <row r="76" spans="1:72" s="50" customFormat="1" ht="31.5">
      <c r="A76" s="22">
        <f t="shared" si="3"/>
        <v>37</v>
      </c>
      <c r="B76" s="14" t="s">
        <v>214</v>
      </c>
      <c r="C76" s="23" t="s">
        <v>165</v>
      </c>
      <c r="D76" s="12">
        <v>28.24</v>
      </c>
      <c r="E76" s="13">
        <v>1.82</v>
      </c>
      <c r="F76" s="12">
        <f t="shared" si="4"/>
        <v>30.06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</row>
    <row r="77" spans="1:72" s="50" customFormat="1" ht="15.75">
      <c r="A77" s="22">
        <f t="shared" si="3"/>
        <v>38</v>
      </c>
      <c r="B77" s="14" t="s">
        <v>215</v>
      </c>
      <c r="C77" s="23" t="s">
        <v>165</v>
      </c>
      <c r="D77" s="12">
        <v>28.24</v>
      </c>
      <c r="E77" s="13">
        <v>2.37</v>
      </c>
      <c r="F77" s="12">
        <f t="shared" si="4"/>
        <v>30.61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</row>
    <row r="78" spans="1:72" s="49" customFormat="1" ht="31.5">
      <c r="A78" s="169">
        <f>A77+1</f>
        <v>39</v>
      </c>
      <c r="B78" s="38" t="s">
        <v>242</v>
      </c>
      <c r="C78" s="39" t="s">
        <v>165</v>
      </c>
      <c r="D78" s="62">
        <v>14.11</v>
      </c>
      <c r="E78" s="62">
        <f>'Граждане РБ'!E53</f>
        <v>3.03</v>
      </c>
      <c r="F78" s="12">
        <f>D78+E78</f>
        <v>17.14</v>
      </c>
      <c r="G78" s="44"/>
      <c r="H78" s="44"/>
      <c r="I78" s="44"/>
      <c r="J78" s="44"/>
      <c r="K78" s="44"/>
      <c r="L78" s="44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50"/>
    </row>
    <row r="79" spans="1:72" s="49" customFormat="1" ht="47.25">
      <c r="A79" s="170"/>
      <c r="B79" s="38" t="s">
        <v>243</v>
      </c>
      <c r="C79" s="39" t="s">
        <v>167</v>
      </c>
      <c r="D79" s="62">
        <v>13.29</v>
      </c>
      <c r="E79" s="62">
        <v>8.61</v>
      </c>
      <c r="F79" s="12">
        <f>D79+E79</f>
        <v>21.9</v>
      </c>
      <c r="G79" s="44" t="s">
        <v>264</v>
      </c>
      <c r="H79" s="44"/>
      <c r="I79" s="44"/>
      <c r="J79" s="44"/>
      <c r="K79" s="44"/>
      <c r="L79" s="44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50"/>
    </row>
    <row r="80" spans="1:72" s="49" customFormat="1" ht="15.75">
      <c r="A80" s="39"/>
      <c r="B80" s="38" t="s">
        <v>244</v>
      </c>
      <c r="C80" s="38"/>
      <c r="D80" s="62">
        <f>D78+D79</f>
        <v>27.4</v>
      </c>
      <c r="E80" s="62">
        <f>E78+E79</f>
        <v>11.639999999999999</v>
      </c>
      <c r="F80" s="62">
        <f>F78+F79</f>
        <v>39.04</v>
      </c>
      <c r="G80" s="44"/>
      <c r="H80" s="44"/>
      <c r="I80" s="44"/>
      <c r="J80" s="44"/>
      <c r="K80" s="44"/>
      <c r="L80" s="44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50"/>
    </row>
    <row r="81" spans="1:78" s="57" customFormat="1" ht="15.75">
      <c r="A81" s="165" t="s">
        <v>30</v>
      </c>
      <c r="B81" s="165"/>
      <c r="C81" s="165"/>
      <c r="D81" s="165"/>
      <c r="E81" s="165"/>
      <c r="F81" s="16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51"/>
    </row>
    <row r="82" spans="1:78" s="50" customFormat="1" ht="15.75">
      <c r="A82" s="22">
        <f>A78+1</f>
        <v>40</v>
      </c>
      <c r="B82" s="11" t="s">
        <v>31</v>
      </c>
      <c r="C82" s="22" t="s">
        <v>167</v>
      </c>
      <c r="D82" s="12">
        <v>7.93</v>
      </c>
      <c r="E82" s="12">
        <v>0.01</v>
      </c>
      <c r="F82" s="78">
        <f>D82+E82</f>
        <v>7.9399999999999995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V82" s="49"/>
      <c r="BW82" s="49"/>
      <c r="BX82" s="49"/>
      <c r="BY82" s="49"/>
      <c r="BZ82" s="49"/>
    </row>
    <row r="83" spans="1:78" s="50" customFormat="1" ht="31.5">
      <c r="A83" s="22">
        <f>A82+1</f>
        <v>41</v>
      </c>
      <c r="B83" s="11" t="s">
        <v>32</v>
      </c>
      <c r="C83" s="22" t="s">
        <v>167</v>
      </c>
      <c r="D83" s="12">
        <v>11.94</v>
      </c>
      <c r="E83" s="12">
        <v>0.01</v>
      </c>
      <c r="F83" s="78">
        <f>D83+E83</f>
        <v>11.95</v>
      </c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V83" s="49"/>
      <c r="BW83" s="49"/>
      <c r="BX83" s="49"/>
      <c r="BY83" s="49"/>
      <c r="BZ83" s="49"/>
    </row>
    <row r="84" spans="1:78" s="50" customFormat="1" ht="15.75">
      <c r="A84" s="22">
        <f>A83+1</f>
        <v>42</v>
      </c>
      <c r="B84" s="11" t="s">
        <v>33</v>
      </c>
      <c r="C84" s="22" t="s">
        <v>167</v>
      </c>
      <c r="D84" s="12">
        <v>8.4499999999999993</v>
      </c>
      <c r="E84" s="12">
        <v>0.01</v>
      </c>
      <c r="F84" s="78">
        <f>D84+E84</f>
        <v>8.4599999999999991</v>
      </c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</row>
    <row r="85" spans="1:78" s="50" customFormat="1" ht="15.75">
      <c r="A85" s="22">
        <f t="shared" ref="A85:A111" si="5">A84+1</f>
        <v>43</v>
      </c>
      <c r="B85" s="11" t="s">
        <v>34</v>
      </c>
      <c r="C85" s="22" t="s">
        <v>167</v>
      </c>
      <c r="D85" s="12">
        <v>11.94</v>
      </c>
      <c r="E85" s="12">
        <v>0.01</v>
      </c>
      <c r="F85" s="78">
        <f t="shared" ref="F85:F95" si="6">D85+E85</f>
        <v>11.95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</row>
    <row r="86" spans="1:78" s="50" customFormat="1" ht="31.5">
      <c r="A86" s="22">
        <f t="shared" si="5"/>
        <v>44</v>
      </c>
      <c r="B86" s="11" t="s">
        <v>35</v>
      </c>
      <c r="C86" s="22" t="s">
        <v>167</v>
      </c>
      <c r="D86" s="12">
        <v>8.4499999999999993</v>
      </c>
      <c r="E86" s="12">
        <v>0.01</v>
      </c>
      <c r="F86" s="78">
        <f t="shared" si="6"/>
        <v>8.4599999999999991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</row>
    <row r="87" spans="1:78" s="50" customFormat="1" ht="31.5">
      <c r="A87" s="22">
        <f t="shared" si="5"/>
        <v>45</v>
      </c>
      <c r="B87" s="11" t="s">
        <v>36</v>
      </c>
      <c r="C87" s="22" t="s">
        <v>167</v>
      </c>
      <c r="D87" s="12">
        <v>16.899999999999999</v>
      </c>
      <c r="E87" s="12">
        <v>0.01</v>
      </c>
      <c r="F87" s="78">
        <f t="shared" si="6"/>
        <v>16.91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</row>
    <row r="88" spans="1:78" s="50" customFormat="1" ht="15.75">
      <c r="A88" s="22">
        <f t="shared" si="5"/>
        <v>46</v>
      </c>
      <c r="B88" s="11" t="s">
        <v>37</v>
      </c>
      <c r="C88" s="22" t="s">
        <v>167</v>
      </c>
      <c r="D88" s="12">
        <v>25.3</v>
      </c>
      <c r="E88" s="12">
        <v>0.01</v>
      </c>
      <c r="F88" s="78">
        <f t="shared" si="6"/>
        <v>25.310000000000002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</row>
    <row r="89" spans="1:78" s="50" customFormat="1" ht="15.75">
      <c r="A89" s="22">
        <f t="shared" si="5"/>
        <v>47</v>
      </c>
      <c r="B89" s="11" t="s">
        <v>38</v>
      </c>
      <c r="C89" s="22" t="s">
        <v>167</v>
      </c>
      <c r="D89" s="12">
        <v>29.85</v>
      </c>
      <c r="E89" s="12">
        <v>0.01</v>
      </c>
      <c r="F89" s="78">
        <f t="shared" si="6"/>
        <v>29.860000000000003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</row>
    <row r="90" spans="1:78" s="50" customFormat="1" ht="15.75">
      <c r="A90" s="22">
        <f t="shared" si="5"/>
        <v>48</v>
      </c>
      <c r="B90" s="11" t="s">
        <v>39</v>
      </c>
      <c r="C90" s="22" t="s">
        <v>167</v>
      </c>
      <c r="D90" s="12">
        <v>42.61</v>
      </c>
      <c r="E90" s="12">
        <v>0.01</v>
      </c>
      <c r="F90" s="78">
        <f t="shared" si="6"/>
        <v>42.62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</row>
    <row r="91" spans="1:78" s="50" customFormat="1" ht="15.75">
      <c r="A91" s="22">
        <f t="shared" si="5"/>
        <v>49</v>
      </c>
      <c r="B91" s="11" t="s">
        <v>40</v>
      </c>
      <c r="C91" s="22" t="s">
        <v>167</v>
      </c>
      <c r="D91" s="12">
        <v>34.06</v>
      </c>
      <c r="E91" s="12">
        <v>0.01</v>
      </c>
      <c r="F91" s="78">
        <f t="shared" si="6"/>
        <v>34.07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</row>
    <row r="92" spans="1:78" s="50" customFormat="1" ht="15.75">
      <c r="A92" s="22">
        <f t="shared" si="5"/>
        <v>50</v>
      </c>
      <c r="B92" s="11" t="s">
        <v>41</v>
      </c>
      <c r="C92" s="22" t="s">
        <v>167</v>
      </c>
      <c r="D92" s="12">
        <v>7.93</v>
      </c>
      <c r="E92" s="12">
        <v>0.01</v>
      </c>
      <c r="F92" s="78">
        <f t="shared" si="6"/>
        <v>7.9399999999999995</v>
      </c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</row>
    <row r="93" spans="1:78" s="50" customFormat="1" ht="15.75">
      <c r="A93" s="22">
        <f t="shared" si="5"/>
        <v>51</v>
      </c>
      <c r="B93" s="11" t="s">
        <v>42</v>
      </c>
      <c r="C93" s="22" t="s">
        <v>167</v>
      </c>
      <c r="D93" s="12">
        <v>11.94</v>
      </c>
      <c r="E93" s="12">
        <v>0.01</v>
      </c>
      <c r="F93" s="78">
        <f t="shared" si="6"/>
        <v>11.95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</row>
    <row r="94" spans="1:78" s="50" customFormat="1" ht="17.25" customHeight="1">
      <c r="A94" s="22">
        <f t="shared" si="5"/>
        <v>52</v>
      </c>
      <c r="B94" s="11" t="s">
        <v>43</v>
      </c>
      <c r="C94" s="22" t="s">
        <v>167</v>
      </c>
      <c r="D94" s="12">
        <v>7.93</v>
      </c>
      <c r="E94" s="12">
        <v>0.01</v>
      </c>
      <c r="F94" s="78">
        <f t="shared" si="6"/>
        <v>7.9399999999999995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</row>
    <row r="95" spans="1:78" s="50" customFormat="1" ht="17.25" customHeight="1">
      <c r="A95" s="22">
        <f t="shared" si="5"/>
        <v>53</v>
      </c>
      <c r="B95" s="11" t="s">
        <v>44</v>
      </c>
      <c r="C95" s="22" t="s">
        <v>167</v>
      </c>
      <c r="D95" s="12">
        <v>11.94</v>
      </c>
      <c r="E95" s="12">
        <v>0.01</v>
      </c>
      <c r="F95" s="78">
        <f t="shared" si="6"/>
        <v>11.95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</row>
    <row r="96" spans="1:78" s="50" customFormat="1" ht="15.75">
      <c r="A96" s="22">
        <f t="shared" si="5"/>
        <v>54</v>
      </c>
      <c r="B96" s="15" t="s">
        <v>45</v>
      </c>
      <c r="C96" s="22" t="s">
        <v>167</v>
      </c>
      <c r="D96" s="81">
        <v>7.93</v>
      </c>
      <c r="E96" s="12">
        <v>0.01</v>
      </c>
      <c r="F96" s="81">
        <f>D96+E96</f>
        <v>7.9399999999999995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</row>
    <row r="97" spans="1:72" s="50" customFormat="1" ht="15.75">
      <c r="A97" s="22">
        <f t="shared" si="5"/>
        <v>55</v>
      </c>
      <c r="B97" s="15" t="s">
        <v>46</v>
      </c>
      <c r="C97" s="22" t="s">
        <v>167</v>
      </c>
      <c r="D97" s="81">
        <v>11.94</v>
      </c>
      <c r="E97" s="12">
        <v>0.01</v>
      </c>
      <c r="F97" s="81">
        <f t="shared" ref="F97:F110" si="7">D97+E97</f>
        <v>11.95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</row>
    <row r="98" spans="1:72" s="50" customFormat="1" ht="15.75">
      <c r="A98" s="22">
        <f t="shared" si="5"/>
        <v>56</v>
      </c>
      <c r="B98" s="15" t="s">
        <v>47</v>
      </c>
      <c r="C98" s="22" t="s">
        <v>167</v>
      </c>
      <c r="D98" s="81">
        <v>6.07</v>
      </c>
      <c r="E98" s="12">
        <v>0.01</v>
      </c>
      <c r="F98" s="81">
        <f t="shared" si="7"/>
        <v>6.08</v>
      </c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</row>
    <row r="99" spans="1:72" s="50" customFormat="1" ht="15.75">
      <c r="A99" s="22">
        <f t="shared" si="5"/>
        <v>57</v>
      </c>
      <c r="B99" s="15" t="s">
        <v>48</v>
      </c>
      <c r="C99" s="22" t="s">
        <v>167</v>
      </c>
      <c r="D99" s="81">
        <v>11.94</v>
      </c>
      <c r="E99" s="12">
        <v>0.01</v>
      </c>
      <c r="F99" s="81">
        <f t="shared" si="7"/>
        <v>11.95</v>
      </c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</row>
    <row r="100" spans="1:72" s="50" customFormat="1" ht="15.75">
      <c r="A100" s="22">
        <f t="shared" si="5"/>
        <v>58</v>
      </c>
      <c r="B100" s="15" t="s">
        <v>49</v>
      </c>
      <c r="C100" s="22" t="s">
        <v>167</v>
      </c>
      <c r="D100" s="81">
        <v>11.94</v>
      </c>
      <c r="E100" s="12">
        <v>0.01</v>
      </c>
      <c r="F100" s="81">
        <f t="shared" si="7"/>
        <v>11.95</v>
      </c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</row>
    <row r="101" spans="1:72" s="50" customFormat="1" ht="15.75">
      <c r="A101" s="22">
        <f t="shared" si="5"/>
        <v>59</v>
      </c>
      <c r="B101" s="15" t="s">
        <v>50</v>
      </c>
      <c r="C101" s="22" t="s">
        <v>167</v>
      </c>
      <c r="D101" s="81">
        <v>7.93</v>
      </c>
      <c r="E101" s="12">
        <v>0.01</v>
      </c>
      <c r="F101" s="81">
        <f t="shared" si="7"/>
        <v>7.9399999999999995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</row>
    <row r="102" spans="1:72" s="50" customFormat="1" ht="15.75">
      <c r="A102" s="22">
        <f t="shared" si="5"/>
        <v>60</v>
      </c>
      <c r="B102" s="15" t="s">
        <v>51</v>
      </c>
      <c r="C102" s="22" t="s">
        <v>167</v>
      </c>
      <c r="D102" s="81">
        <v>11.94</v>
      </c>
      <c r="E102" s="12">
        <v>0.01</v>
      </c>
      <c r="F102" s="81">
        <f t="shared" si="7"/>
        <v>11.95</v>
      </c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</row>
    <row r="103" spans="1:72" s="50" customFormat="1" ht="15.75">
      <c r="A103" s="22">
        <f t="shared" si="5"/>
        <v>61</v>
      </c>
      <c r="B103" s="15" t="s">
        <v>52</v>
      </c>
      <c r="C103" s="22" t="s">
        <v>167</v>
      </c>
      <c r="D103" s="81">
        <v>7.59</v>
      </c>
      <c r="E103" s="12">
        <v>0.01</v>
      </c>
      <c r="F103" s="81">
        <f t="shared" si="7"/>
        <v>7.6</v>
      </c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</row>
    <row r="104" spans="1:72" s="50" customFormat="1" ht="15.75">
      <c r="A104" s="22">
        <f t="shared" si="5"/>
        <v>62</v>
      </c>
      <c r="B104" s="15" t="s">
        <v>53</v>
      </c>
      <c r="C104" s="22" t="s">
        <v>167</v>
      </c>
      <c r="D104" s="81">
        <v>11.94</v>
      </c>
      <c r="E104" s="12">
        <v>0.01</v>
      </c>
      <c r="F104" s="81">
        <f t="shared" si="7"/>
        <v>11.95</v>
      </c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</row>
    <row r="105" spans="1:72" s="50" customFormat="1" ht="15.75">
      <c r="A105" s="22">
        <f t="shared" si="5"/>
        <v>63</v>
      </c>
      <c r="B105" s="15" t="s">
        <v>54</v>
      </c>
      <c r="C105" s="22" t="s">
        <v>167</v>
      </c>
      <c r="D105" s="81">
        <v>11.94</v>
      </c>
      <c r="E105" s="12">
        <v>0.01</v>
      </c>
      <c r="F105" s="81">
        <f t="shared" si="7"/>
        <v>11.95</v>
      </c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</row>
    <row r="106" spans="1:72" s="50" customFormat="1" ht="15.75">
      <c r="A106" s="22">
        <f t="shared" si="5"/>
        <v>64</v>
      </c>
      <c r="B106" s="15" t="s">
        <v>55</v>
      </c>
      <c r="C106" s="22" t="s">
        <v>167</v>
      </c>
      <c r="D106" s="81">
        <v>19.88</v>
      </c>
      <c r="E106" s="12">
        <v>0.01</v>
      </c>
      <c r="F106" s="81">
        <f t="shared" si="7"/>
        <v>19.89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</row>
    <row r="107" spans="1:72" s="50" customFormat="1" ht="31.5">
      <c r="A107" s="22">
        <f t="shared" si="5"/>
        <v>65</v>
      </c>
      <c r="B107" s="15" t="s">
        <v>56</v>
      </c>
      <c r="C107" s="22" t="s">
        <v>167</v>
      </c>
      <c r="D107" s="81">
        <v>19.88</v>
      </c>
      <c r="E107" s="12">
        <v>0.01</v>
      </c>
      <c r="F107" s="81">
        <f t="shared" si="7"/>
        <v>19.89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</row>
    <row r="108" spans="1:72" s="50" customFormat="1" ht="15.75">
      <c r="A108" s="22">
        <f t="shared" si="5"/>
        <v>66</v>
      </c>
      <c r="B108" s="15" t="s">
        <v>57</v>
      </c>
      <c r="C108" s="22" t="s">
        <v>167</v>
      </c>
      <c r="D108" s="81">
        <v>15.73</v>
      </c>
      <c r="E108" s="12">
        <v>0.01</v>
      </c>
      <c r="F108" s="81">
        <f t="shared" si="7"/>
        <v>15.74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</row>
    <row r="109" spans="1:72" s="50" customFormat="1" ht="15.75">
      <c r="A109" s="22">
        <f t="shared" si="5"/>
        <v>67</v>
      </c>
      <c r="B109" s="15" t="s">
        <v>58</v>
      </c>
      <c r="C109" s="22" t="s">
        <v>167</v>
      </c>
      <c r="D109" s="81">
        <v>7.93</v>
      </c>
      <c r="E109" s="12">
        <v>0.01</v>
      </c>
      <c r="F109" s="81">
        <f t="shared" si="7"/>
        <v>7.9399999999999995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</row>
    <row r="110" spans="1:72" s="50" customFormat="1" ht="15.75">
      <c r="A110" s="22">
        <f t="shared" si="5"/>
        <v>68</v>
      </c>
      <c r="B110" s="15" t="s">
        <v>59</v>
      </c>
      <c r="C110" s="22" t="s">
        <v>167</v>
      </c>
      <c r="D110" s="82">
        <v>7.93</v>
      </c>
      <c r="E110" s="12">
        <v>0.01</v>
      </c>
      <c r="F110" s="81">
        <f t="shared" si="7"/>
        <v>7.9399999999999995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</row>
    <row r="111" spans="1:72" s="50" customFormat="1" ht="31.5">
      <c r="A111" s="22">
        <f t="shared" si="5"/>
        <v>69</v>
      </c>
      <c r="B111" s="15" t="s">
        <v>60</v>
      </c>
      <c r="C111" s="22" t="s">
        <v>167</v>
      </c>
      <c r="D111" s="82">
        <v>9.4</v>
      </c>
      <c r="E111" s="12" t="s">
        <v>233</v>
      </c>
      <c r="F111" s="81">
        <f>D111</f>
        <v>9.4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</row>
    <row r="112" spans="1:72" s="51" customFormat="1" ht="15.75">
      <c r="A112" s="153" t="s">
        <v>278</v>
      </c>
      <c r="B112" s="153"/>
      <c r="C112" s="153"/>
      <c r="D112" s="153"/>
      <c r="E112" s="153"/>
      <c r="F112" s="153"/>
      <c r="G112" s="44"/>
      <c r="H112" s="44"/>
      <c r="I112" s="44"/>
      <c r="J112" s="44"/>
      <c r="K112" s="44"/>
      <c r="L112" s="44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</row>
    <row r="113" spans="1:64" s="51" customFormat="1" ht="15.75">
      <c r="A113" s="163" t="s">
        <v>277</v>
      </c>
      <c r="B113" s="163"/>
      <c r="C113" s="163"/>
      <c r="D113" s="163"/>
      <c r="E113" s="163"/>
      <c r="F113" s="163"/>
      <c r="G113" s="44"/>
      <c r="H113" s="44"/>
      <c r="I113" s="44"/>
      <c r="J113" s="44"/>
      <c r="K113" s="44"/>
      <c r="L113" s="44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</row>
    <row r="114" spans="1:64" s="51" customFormat="1" ht="15.75">
      <c r="A114" s="43"/>
      <c r="B114" s="19" t="s">
        <v>249</v>
      </c>
      <c r="C114" s="43"/>
      <c r="D114" s="64"/>
      <c r="E114" s="64"/>
      <c r="F114" s="64"/>
      <c r="G114" s="44"/>
      <c r="H114" s="44"/>
      <c r="I114" s="44"/>
      <c r="J114" s="44"/>
      <c r="K114" s="44"/>
      <c r="L114" s="44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</row>
    <row r="115" spans="1:64" s="45" customFormat="1" ht="15.75">
      <c r="A115" s="22">
        <f>A111+1</f>
        <v>70</v>
      </c>
      <c r="B115" s="16" t="s">
        <v>61</v>
      </c>
      <c r="C115" s="23" t="s">
        <v>167</v>
      </c>
      <c r="D115" s="46">
        <v>8.6300000000000008</v>
      </c>
      <c r="E115" s="12">
        <f>'Граждане РБ'!E90</f>
        <v>0.13</v>
      </c>
      <c r="F115" s="12">
        <f>D115+E115</f>
        <v>8.7600000000000016</v>
      </c>
      <c r="G115" s="44"/>
      <c r="H115" s="44"/>
      <c r="I115" s="44"/>
      <c r="J115" s="44"/>
      <c r="K115" s="44"/>
      <c r="L115" s="44"/>
    </row>
    <row r="116" spans="1:64" s="45" customFormat="1" ht="15.75">
      <c r="A116" s="22">
        <f>A115+1</f>
        <v>71</v>
      </c>
      <c r="B116" s="16" t="s">
        <v>62</v>
      </c>
      <c r="C116" s="23" t="s">
        <v>167</v>
      </c>
      <c r="D116" s="12">
        <v>14.56</v>
      </c>
      <c r="E116" s="12">
        <f>'Граждане РБ'!E91</f>
        <v>0.27</v>
      </c>
      <c r="F116" s="12">
        <f t="shared" ref="F116:F145" si="8">D116+E116</f>
        <v>14.83</v>
      </c>
      <c r="G116" s="44"/>
      <c r="H116" s="44"/>
      <c r="I116" s="44"/>
      <c r="J116" s="44"/>
      <c r="K116" s="44"/>
      <c r="L116" s="44"/>
    </row>
    <row r="117" spans="1:64" s="45" customFormat="1" ht="15.75">
      <c r="A117" s="22">
        <f>A116+1</f>
        <v>72</v>
      </c>
      <c r="B117" s="16" t="s">
        <v>63</v>
      </c>
      <c r="C117" s="23" t="s">
        <v>167</v>
      </c>
      <c r="D117" s="12">
        <v>8.6300000000000008</v>
      </c>
      <c r="E117" s="12">
        <f>'Граждане РБ'!E92</f>
        <v>0.13</v>
      </c>
      <c r="F117" s="12">
        <f t="shared" si="8"/>
        <v>8.7600000000000016</v>
      </c>
      <c r="G117" s="44"/>
      <c r="H117" s="44"/>
      <c r="I117" s="44"/>
      <c r="J117" s="44"/>
      <c r="K117" s="44"/>
      <c r="L117" s="44"/>
    </row>
    <row r="118" spans="1:64" s="45" customFormat="1" ht="15.75">
      <c r="A118" s="22">
        <f>A117+1</f>
        <v>73</v>
      </c>
      <c r="B118" s="16" t="s">
        <v>64</v>
      </c>
      <c r="C118" s="23" t="s">
        <v>167</v>
      </c>
      <c r="D118" s="12">
        <v>5.82</v>
      </c>
      <c r="E118" s="12">
        <f>'Граждане РБ'!E93</f>
        <v>0.13</v>
      </c>
      <c r="F118" s="12">
        <f t="shared" si="8"/>
        <v>5.95</v>
      </c>
      <c r="G118" s="44"/>
      <c r="H118" s="44"/>
      <c r="I118" s="44"/>
      <c r="J118" s="44"/>
      <c r="K118" s="44"/>
      <c r="L118" s="44"/>
    </row>
    <row r="119" spans="1:64" s="45" customFormat="1" ht="16.5" customHeight="1">
      <c r="A119" s="22"/>
      <c r="B119" s="29" t="s">
        <v>250</v>
      </c>
      <c r="C119" s="23"/>
      <c r="D119" s="12"/>
      <c r="E119" s="12"/>
      <c r="F119" s="12"/>
      <c r="G119" s="44"/>
      <c r="H119" s="44"/>
      <c r="I119" s="44"/>
      <c r="J119" s="44"/>
      <c r="K119" s="44"/>
      <c r="L119" s="44"/>
    </row>
    <row r="120" spans="1:64" s="45" customFormat="1" ht="15.75">
      <c r="A120" s="22">
        <f>A118+1</f>
        <v>74</v>
      </c>
      <c r="B120" s="16" t="s">
        <v>65</v>
      </c>
      <c r="C120" s="23" t="s">
        <v>167</v>
      </c>
      <c r="D120" s="12">
        <v>11.75</v>
      </c>
      <c r="E120" s="12">
        <f>'Граждане РБ'!E95</f>
        <v>0.13</v>
      </c>
      <c r="F120" s="12">
        <f t="shared" si="8"/>
        <v>11.88</v>
      </c>
      <c r="G120" s="44"/>
      <c r="H120" s="44"/>
      <c r="I120" s="44"/>
      <c r="J120" s="44"/>
      <c r="K120" s="44"/>
      <c r="L120" s="44"/>
    </row>
    <row r="121" spans="1:64" s="45" customFormat="1" ht="15.75">
      <c r="A121" s="22">
        <f>A120+1</f>
        <v>75</v>
      </c>
      <c r="B121" s="16" t="s">
        <v>66</v>
      </c>
      <c r="C121" s="23" t="s">
        <v>167</v>
      </c>
      <c r="D121" s="46">
        <v>5.82</v>
      </c>
      <c r="E121" s="12">
        <f>'Граждане РБ'!E96</f>
        <v>0.13</v>
      </c>
      <c r="F121" s="12">
        <f t="shared" si="8"/>
        <v>5.95</v>
      </c>
      <c r="G121" s="44"/>
      <c r="H121" s="44"/>
      <c r="I121" s="44"/>
      <c r="J121" s="44"/>
      <c r="K121" s="44"/>
      <c r="L121" s="44"/>
    </row>
    <row r="122" spans="1:64" s="45" customFormat="1" ht="15.75">
      <c r="A122" s="22">
        <f t="shared" ref="A122:A131" si="9">A121+1</f>
        <v>76</v>
      </c>
      <c r="B122" s="16" t="s">
        <v>67</v>
      </c>
      <c r="C122" s="23" t="s">
        <v>167</v>
      </c>
      <c r="D122" s="12">
        <v>8.6300000000000008</v>
      </c>
      <c r="E122" s="12">
        <f>'Граждане РБ'!E97</f>
        <v>0.27</v>
      </c>
      <c r="F122" s="12">
        <f t="shared" si="8"/>
        <v>8.9</v>
      </c>
      <c r="G122" s="44"/>
      <c r="H122" s="44"/>
      <c r="I122" s="44"/>
      <c r="J122" s="44"/>
      <c r="K122" s="44"/>
      <c r="L122" s="44"/>
    </row>
    <row r="123" spans="1:64" s="45" customFormat="1" ht="31.5">
      <c r="A123" s="22">
        <f t="shared" si="9"/>
        <v>77</v>
      </c>
      <c r="B123" s="16" t="s">
        <v>68</v>
      </c>
      <c r="C123" s="23" t="s">
        <v>167</v>
      </c>
      <c r="D123" s="12">
        <v>14.56</v>
      </c>
      <c r="E123" s="12">
        <f>'Граждане РБ'!E98</f>
        <v>0.27</v>
      </c>
      <c r="F123" s="12">
        <f t="shared" si="8"/>
        <v>14.83</v>
      </c>
      <c r="G123" s="44"/>
      <c r="H123" s="44"/>
      <c r="I123" s="44"/>
      <c r="J123" s="44"/>
      <c r="K123" s="44"/>
      <c r="L123" s="44"/>
    </row>
    <row r="124" spans="1:64" s="45" customFormat="1" ht="15.75">
      <c r="A124" s="22">
        <f t="shared" si="9"/>
        <v>78</v>
      </c>
      <c r="B124" s="16" t="s">
        <v>69</v>
      </c>
      <c r="C124" s="23" t="s">
        <v>167</v>
      </c>
      <c r="D124" s="12">
        <v>14.56</v>
      </c>
      <c r="E124" s="12">
        <f>'Граждане РБ'!E99</f>
        <v>0.13</v>
      </c>
      <c r="F124" s="12">
        <f t="shared" si="8"/>
        <v>14.690000000000001</v>
      </c>
      <c r="G124" s="44"/>
      <c r="H124" s="44"/>
      <c r="I124" s="44"/>
      <c r="J124" s="44"/>
      <c r="K124" s="44"/>
      <c r="L124" s="44"/>
    </row>
    <row r="125" spans="1:64" s="45" customFormat="1" ht="15.75">
      <c r="A125" s="22">
        <f t="shared" si="9"/>
        <v>79</v>
      </c>
      <c r="B125" s="16" t="s">
        <v>70</v>
      </c>
      <c r="C125" s="23" t="s">
        <v>167</v>
      </c>
      <c r="D125" s="12">
        <v>8.6300000000000008</v>
      </c>
      <c r="E125" s="12">
        <f>'Граждане РБ'!E100</f>
        <v>0.13</v>
      </c>
      <c r="F125" s="12">
        <f t="shared" si="8"/>
        <v>8.7600000000000016</v>
      </c>
      <c r="G125" s="44"/>
      <c r="H125" s="44"/>
      <c r="I125" s="44"/>
      <c r="J125" s="44"/>
      <c r="K125" s="44"/>
      <c r="L125" s="44"/>
    </row>
    <row r="126" spans="1:64" s="45" customFormat="1" ht="15.75">
      <c r="A126" s="22">
        <f t="shared" si="9"/>
        <v>80</v>
      </c>
      <c r="B126" s="16" t="s">
        <v>71</v>
      </c>
      <c r="C126" s="23" t="s">
        <v>167</v>
      </c>
      <c r="D126" s="12">
        <v>11.75</v>
      </c>
      <c r="E126" s="12">
        <f>'Граждане РБ'!E101</f>
        <v>0.13</v>
      </c>
      <c r="F126" s="12">
        <f t="shared" si="8"/>
        <v>11.88</v>
      </c>
      <c r="G126" s="44"/>
      <c r="H126" s="44"/>
      <c r="I126" s="44"/>
      <c r="J126" s="44"/>
      <c r="K126" s="44"/>
      <c r="L126" s="44"/>
    </row>
    <row r="127" spans="1:64" s="45" customFormat="1" ht="15.75">
      <c r="A127" s="22">
        <f t="shared" si="9"/>
        <v>81</v>
      </c>
      <c r="B127" s="16" t="s">
        <v>72</v>
      </c>
      <c r="C127" s="23" t="s">
        <v>167</v>
      </c>
      <c r="D127" s="12">
        <v>11.75</v>
      </c>
      <c r="E127" s="12">
        <f>'Граждане РБ'!E102</f>
        <v>0.13</v>
      </c>
      <c r="F127" s="12">
        <f t="shared" si="8"/>
        <v>11.88</v>
      </c>
      <c r="G127" s="44"/>
      <c r="H127" s="44"/>
      <c r="I127" s="44"/>
      <c r="J127" s="44"/>
      <c r="K127" s="44"/>
      <c r="L127" s="44"/>
    </row>
    <row r="128" spans="1:64" s="45" customFormat="1" ht="15.75">
      <c r="A128" s="22">
        <f t="shared" si="9"/>
        <v>82</v>
      </c>
      <c r="B128" s="16" t="s">
        <v>73</v>
      </c>
      <c r="C128" s="23" t="s">
        <v>167</v>
      </c>
      <c r="D128" s="12">
        <v>11.75</v>
      </c>
      <c r="E128" s="12">
        <f>'Граждане РБ'!E103</f>
        <v>0.2</v>
      </c>
      <c r="F128" s="12">
        <f t="shared" si="8"/>
        <v>11.95</v>
      </c>
      <c r="G128" s="44"/>
      <c r="H128" s="44"/>
      <c r="I128" s="44"/>
      <c r="J128" s="44"/>
      <c r="K128" s="44"/>
      <c r="L128" s="44"/>
    </row>
    <row r="129" spans="1:12" s="45" customFormat="1" ht="15.75">
      <c r="A129" s="22">
        <f t="shared" si="9"/>
        <v>83</v>
      </c>
      <c r="B129" s="16" t="s">
        <v>74</v>
      </c>
      <c r="C129" s="23" t="s">
        <v>167</v>
      </c>
      <c r="D129" s="12">
        <v>17.47</v>
      </c>
      <c r="E129" s="12">
        <f>'Граждане РБ'!E104</f>
        <v>0.2</v>
      </c>
      <c r="F129" s="12">
        <f t="shared" si="8"/>
        <v>17.669999999999998</v>
      </c>
      <c r="G129" s="44"/>
      <c r="H129" s="44"/>
      <c r="I129" s="44"/>
      <c r="J129" s="44"/>
      <c r="K129" s="44"/>
      <c r="L129" s="44"/>
    </row>
    <row r="130" spans="1:12" s="45" customFormat="1" ht="15.75">
      <c r="A130" s="22">
        <f t="shared" si="9"/>
        <v>84</v>
      </c>
      <c r="B130" s="16" t="s">
        <v>75</v>
      </c>
      <c r="C130" s="23" t="s">
        <v>167</v>
      </c>
      <c r="D130" s="12">
        <v>17.47</v>
      </c>
      <c r="E130" s="12">
        <f>'Граждане РБ'!E105</f>
        <v>0.33</v>
      </c>
      <c r="F130" s="12">
        <f t="shared" si="8"/>
        <v>17.799999999999997</v>
      </c>
      <c r="G130" s="44"/>
      <c r="H130" s="44"/>
      <c r="I130" s="44"/>
      <c r="J130" s="44"/>
      <c r="K130" s="44"/>
      <c r="L130" s="44"/>
    </row>
    <row r="131" spans="1:12" s="45" customFormat="1" ht="48" customHeight="1">
      <c r="A131" s="22">
        <f t="shared" si="9"/>
        <v>85</v>
      </c>
      <c r="B131" s="16" t="s">
        <v>76</v>
      </c>
      <c r="C131" s="23" t="s">
        <v>167</v>
      </c>
      <c r="D131" s="12">
        <v>29.22</v>
      </c>
      <c r="E131" s="12">
        <f>'Граждане РБ'!E106</f>
        <v>0.27</v>
      </c>
      <c r="F131" s="12">
        <f t="shared" si="8"/>
        <v>29.49</v>
      </c>
      <c r="G131" s="44"/>
      <c r="H131" s="44"/>
      <c r="I131" s="44"/>
      <c r="J131" s="44"/>
      <c r="K131" s="44"/>
      <c r="L131" s="44"/>
    </row>
    <row r="132" spans="1:12" s="45" customFormat="1" ht="15.75">
      <c r="A132" s="22"/>
      <c r="B132" s="29" t="s">
        <v>251</v>
      </c>
      <c r="C132" s="23"/>
      <c r="D132" s="12"/>
      <c r="E132" s="12"/>
      <c r="F132" s="12"/>
      <c r="G132" s="44"/>
      <c r="H132" s="44"/>
      <c r="I132" s="44"/>
      <c r="J132" s="44"/>
      <c r="K132" s="44"/>
      <c r="L132" s="44"/>
    </row>
    <row r="133" spans="1:12" s="45" customFormat="1" ht="16.5" customHeight="1">
      <c r="A133" s="22">
        <f>A131+1</f>
        <v>86</v>
      </c>
      <c r="B133" s="11" t="s">
        <v>77</v>
      </c>
      <c r="C133" s="23" t="s">
        <v>167</v>
      </c>
      <c r="D133" s="12">
        <v>11.75</v>
      </c>
      <c r="E133" s="12">
        <f>'Граждане РБ'!E108</f>
        <v>0.13</v>
      </c>
      <c r="F133" s="12">
        <f t="shared" si="8"/>
        <v>11.88</v>
      </c>
      <c r="G133" s="44"/>
      <c r="H133" s="44"/>
      <c r="I133" s="44"/>
      <c r="J133" s="44"/>
      <c r="K133" s="44"/>
      <c r="L133" s="44"/>
    </row>
    <row r="134" spans="1:12" s="45" customFormat="1" ht="16.5" customHeight="1">
      <c r="A134" s="22">
        <f>A133+1</f>
        <v>87</v>
      </c>
      <c r="B134" s="11" t="s">
        <v>80</v>
      </c>
      <c r="C134" s="23" t="s">
        <v>167</v>
      </c>
      <c r="D134" s="46">
        <v>11.56</v>
      </c>
      <c r="E134" s="12">
        <f>'Граждане РБ'!E109</f>
        <v>0.27</v>
      </c>
      <c r="F134" s="12">
        <f t="shared" si="8"/>
        <v>11.83</v>
      </c>
      <c r="G134" s="44"/>
      <c r="H134" s="44"/>
      <c r="I134" s="44"/>
      <c r="J134" s="44"/>
      <c r="K134" s="44"/>
      <c r="L134" s="44"/>
    </row>
    <row r="135" spans="1:12" s="45" customFormat="1" ht="15.75">
      <c r="A135" s="22">
        <f>A134+1</f>
        <v>88</v>
      </c>
      <c r="B135" s="11" t="s">
        <v>81</v>
      </c>
      <c r="C135" s="23" t="s">
        <v>167</v>
      </c>
      <c r="D135" s="46">
        <v>5.82</v>
      </c>
      <c r="E135" s="12">
        <f>'Граждане РБ'!E110</f>
        <v>0.13</v>
      </c>
      <c r="F135" s="12">
        <f t="shared" si="8"/>
        <v>5.95</v>
      </c>
      <c r="G135" s="44"/>
      <c r="H135" s="44"/>
      <c r="I135" s="44"/>
      <c r="J135" s="44"/>
      <c r="K135" s="44"/>
      <c r="L135" s="44"/>
    </row>
    <row r="136" spans="1:12" s="45" customFormat="1" ht="15.75">
      <c r="A136" s="22">
        <f>A135+1</f>
        <v>89</v>
      </c>
      <c r="B136" s="11" t="s">
        <v>82</v>
      </c>
      <c r="C136" s="23" t="s">
        <v>167</v>
      </c>
      <c r="D136" s="46">
        <v>5.82</v>
      </c>
      <c r="E136" s="12">
        <f>'Граждане РБ'!E111</f>
        <v>0.13</v>
      </c>
      <c r="F136" s="12">
        <f t="shared" si="8"/>
        <v>5.95</v>
      </c>
      <c r="G136" s="44"/>
      <c r="H136" s="44"/>
      <c r="I136" s="44"/>
      <c r="J136" s="44"/>
      <c r="K136" s="44"/>
      <c r="L136" s="44"/>
    </row>
    <row r="137" spans="1:12" s="45" customFormat="1" ht="15.75">
      <c r="A137" s="22">
        <f>A136+1</f>
        <v>90</v>
      </c>
      <c r="B137" s="11" t="s">
        <v>83</v>
      </c>
      <c r="C137" s="23" t="s">
        <v>167</v>
      </c>
      <c r="D137" s="46">
        <v>27.19</v>
      </c>
      <c r="E137" s="12">
        <f>'Граждане РБ'!E112</f>
        <v>0.27</v>
      </c>
      <c r="F137" s="12">
        <f t="shared" si="8"/>
        <v>27.46</v>
      </c>
      <c r="G137" s="44"/>
      <c r="H137" s="44"/>
      <c r="I137" s="44"/>
      <c r="J137" s="44"/>
      <c r="K137" s="44"/>
      <c r="L137" s="44"/>
    </row>
    <row r="138" spans="1:12" s="45" customFormat="1" ht="15.75">
      <c r="A138" s="22">
        <f>A137+1</f>
        <v>91</v>
      </c>
      <c r="B138" s="11" t="s">
        <v>84</v>
      </c>
      <c r="C138" s="23" t="s">
        <v>167</v>
      </c>
      <c r="D138" s="46">
        <v>5.82</v>
      </c>
      <c r="E138" s="12">
        <f>'Граждане РБ'!E113</f>
        <v>0.13</v>
      </c>
      <c r="F138" s="12">
        <f t="shared" si="8"/>
        <v>5.95</v>
      </c>
      <c r="G138" s="44"/>
      <c r="H138" s="44"/>
      <c r="I138" s="44"/>
      <c r="J138" s="44"/>
      <c r="K138" s="44"/>
      <c r="L138" s="44"/>
    </row>
    <row r="139" spans="1:12" s="45" customFormat="1" ht="15.75">
      <c r="A139" s="22"/>
      <c r="B139" s="24" t="s">
        <v>252</v>
      </c>
      <c r="C139" s="23"/>
      <c r="D139" s="46"/>
      <c r="E139" s="12"/>
      <c r="F139" s="12"/>
      <c r="G139" s="44"/>
      <c r="H139" s="44"/>
      <c r="I139" s="44"/>
      <c r="J139" s="44"/>
      <c r="K139" s="44"/>
      <c r="L139" s="44"/>
    </row>
    <row r="140" spans="1:12" s="45" customFormat="1" ht="15.75">
      <c r="A140" s="22">
        <f>A138+1</f>
        <v>92</v>
      </c>
      <c r="B140" s="16" t="s">
        <v>78</v>
      </c>
      <c r="C140" s="23" t="s">
        <v>167</v>
      </c>
      <c r="D140" s="12">
        <v>8.6300000000000008</v>
      </c>
      <c r="E140" s="12">
        <f>'Граждане РБ'!E115</f>
        <v>0.13</v>
      </c>
      <c r="F140" s="12">
        <f t="shared" si="8"/>
        <v>8.7600000000000016</v>
      </c>
      <c r="G140" s="44"/>
      <c r="H140" s="44"/>
      <c r="I140" s="44"/>
      <c r="J140" s="44"/>
      <c r="K140" s="44"/>
      <c r="L140" s="44"/>
    </row>
    <row r="141" spans="1:12" s="45" customFormat="1" ht="15.75">
      <c r="A141" s="22">
        <f>A140+1</f>
        <v>93</v>
      </c>
      <c r="B141" s="11" t="s">
        <v>79</v>
      </c>
      <c r="C141" s="23" t="s">
        <v>167</v>
      </c>
      <c r="D141" s="46">
        <v>14.56</v>
      </c>
      <c r="E141" s="12">
        <f>'Граждане РБ'!E116</f>
        <v>0.13</v>
      </c>
      <c r="F141" s="12">
        <f t="shared" si="8"/>
        <v>14.690000000000001</v>
      </c>
      <c r="G141" s="44"/>
      <c r="H141" s="44"/>
      <c r="I141" s="44"/>
      <c r="J141" s="44"/>
      <c r="K141" s="44"/>
      <c r="L141" s="44"/>
    </row>
    <row r="142" spans="1:12" s="48" customFormat="1" ht="31.5">
      <c r="A142" s="22">
        <f>A141+1</f>
        <v>94</v>
      </c>
      <c r="B142" s="16" t="s">
        <v>217</v>
      </c>
      <c r="C142" s="23" t="s">
        <v>167</v>
      </c>
      <c r="D142" s="12">
        <v>26.2</v>
      </c>
      <c r="E142" s="12">
        <f>'Граждане РБ'!E117</f>
        <v>0.2</v>
      </c>
      <c r="F142" s="12">
        <f t="shared" si="8"/>
        <v>26.4</v>
      </c>
      <c r="G142" s="47"/>
      <c r="H142" s="47"/>
      <c r="I142" s="47"/>
      <c r="J142" s="47"/>
      <c r="K142" s="47"/>
      <c r="L142" s="47"/>
    </row>
    <row r="143" spans="1:12" s="48" customFormat="1" ht="63">
      <c r="A143" s="22">
        <f>A142+1</f>
        <v>95</v>
      </c>
      <c r="B143" s="16" t="s">
        <v>85</v>
      </c>
      <c r="C143" s="23" t="s">
        <v>167</v>
      </c>
      <c r="D143" s="12">
        <v>17.47</v>
      </c>
      <c r="E143" s="12">
        <f>'Граждане РБ'!E118</f>
        <v>0.27</v>
      </c>
      <c r="F143" s="12">
        <f t="shared" si="8"/>
        <v>17.739999999999998</v>
      </c>
      <c r="G143" s="47"/>
      <c r="H143" s="47"/>
      <c r="I143" s="47"/>
      <c r="J143" s="47"/>
      <c r="K143" s="47"/>
      <c r="L143" s="47"/>
    </row>
    <row r="144" spans="1:12" s="48" customFormat="1" ht="47.25">
      <c r="A144" s="22">
        <f>A143+1</f>
        <v>96</v>
      </c>
      <c r="B144" s="16" t="s">
        <v>86</v>
      </c>
      <c r="C144" s="23" t="s">
        <v>167</v>
      </c>
      <c r="D144" s="12">
        <v>17.47</v>
      </c>
      <c r="E144" s="12">
        <f>'Граждане РБ'!E119</f>
        <v>0.27</v>
      </c>
      <c r="F144" s="12">
        <f t="shared" si="8"/>
        <v>17.739999999999998</v>
      </c>
      <c r="G144" s="47"/>
      <c r="H144" s="47"/>
      <c r="I144" s="47"/>
      <c r="J144" s="47"/>
      <c r="K144" s="47"/>
      <c r="L144" s="47"/>
    </row>
    <row r="145" spans="1:72" s="48" customFormat="1" ht="15.75">
      <c r="A145" s="22">
        <f>A144+1</f>
        <v>97</v>
      </c>
      <c r="B145" s="16" t="s">
        <v>87</v>
      </c>
      <c r="C145" s="23" t="s">
        <v>167</v>
      </c>
      <c r="D145" s="12">
        <v>39.979999999999997</v>
      </c>
      <c r="E145" s="12">
        <f>'Граждане РБ'!E120</f>
        <v>0.27</v>
      </c>
      <c r="F145" s="12">
        <f t="shared" si="8"/>
        <v>40.25</v>
      </c>
      <c r="G145" s="47"/>
      <c r="H145" s="47"/>
      <c r="I145" s="47"/>
      <c r="J145" s="47"/>
      <c r="K145" s="47"/>
      <c r="L145" s="47"/>
    </row>
    <row r="146" spans="1:72" s="44" customFormat="1" ht="15.75">
      <c r="A146" s="160" t="s">
        <v>88</v>
      </c>
      <c r="B146" s="160"/>
      <c r="C146" s="160"/>
      <c r="D146" s="160"/>
      <c r="E146" s="160"/>
      <c r="F146" s="160"/>
    </row>
    <row r="147" spans="1:72" s="49" customFormat="1" ht="15.75">
      <c r="A147" s="33"/>
      <c r="B147" s="161" t="s">
        <v>258</v>
      </c>
      <c r="C147" s="161"/>
      <c r="D147" s="161"/>
      <c r="E147" s="161"/>
      <c r="F147" s="161"/>
    </row>
    <row r="148" spans="1:72" s="50" customFormat="1" ht="15.75" customHeight="1">
      <c r="A148" s="22">
        <f>A145+1</f>
        <v>98</v>
      </c>
      <c r="B148" s="16" t="s">
        <v>89</v>
      </c>
      <c r="C148" s="23" t="s">
        <v>167</v>
      </c>
      <c r="D148" s="46">
        <v>13.12</v>
      </c>
      <c r="E148" s="46">
        <f>'Граждане РБ'!E123</f>
        <v>0.03</v>
      </c>
      <c r="F148" s="12">
        <f>D148+E148</f>
        <v>13.149999999999999</v>
      </c>
      <c r="G148" s="44"/>
      <c r="H148" s="44"/>
      <c r="I148" s="44"/>
      <c r="J148" s="44"/>
      <c r="K148" s="44"/>
      <c r="L148" s="44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</row>
    <row r="149" spans="1:72" s="50" customFormat="1" ht="31.5">
      <c r="A149" s="22">
        <f>A148+1</f>
        <v>99</v>
      </c>
      <c r="B149" s="14" t="s">
        <v>90</v>
      </c>
      <c r="C149" s="23" t="s">
        <v>167</v>
      </c>
      <c r="D149" s="12">
        <v>21.02</v>
      </c>
      <c r="E149" s="46">
        <f>'Граждане РБ'!E124</f>
        <v>0.06</v>
      </c>
      <c r="F149" s="12">
        <f>D149+E149</f>
        <v>21.08</v>
      </c>
      <c r="G149" s="44"/>
      <c r="H149" s="44"/>
      <c r="I149" s="44"/>
      <c r="J149" s="44"/>
      <c r="K149" s="44"/>
      <c r="L149" s="44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</row>
    <row r="150" spans="1:72" s="49" customFormat="1" ht="15.75">
      <c r="A150" s="33"/>
      <c r="B150" s="162" t="s">
        <v>259</v>
      </c>
      <c r="C150" s="162"/>
      <c r="D150" s="162"/>
      <c r="E150" s="162"/>
      <c r="F150" s="162"/>
    </row>
    <row r="151" spans="1:72" s="50" customFormat="1" ht="48.75" customHeight="1">
      <c r="A151" s="22">
        <f>A149+1</f>
        <v>100</v>
      </c>
      <c r="B151" s="16" t="s">
        <v>91</v>
      </c>
      <c r="C151" s="23" t="s">
        <v>167</v>
      </c>
      <c r="D151" s="12">
        <v>77.41</v>
      </c>
      <c r="E151" s="46">
        <f>'Граждане РБ'!E126</f>
        <v>1.72</v>
      </c>
      <c r="F151" s="12">
        <f>D151+E151</f>
        <v>79.13</v>
      </c>
      <c r="G151" s="44"/>
      <c r="H151" s="44"/>
      <c r="I151" s="44"/>
      <c r="J151" s="44"/>
      <c r="K151" s="44"/>
      <c r="L151" s="44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</row>
    <row r="152" spans="1:72" s="50" customFormat="1" ht="31.5">
      <c r="A152" s="22">
        <f>A151+1</f>
        <v>101</v>
      </c>
      <c r="B152" s="14" t="s">
        <v>237</v>
      </c>
      <c r="C152" s="23" t="s">
        <v>167</v>
      </c>
      <c r="D152" s="12">
        <v>60.59</v>
      </c>
      <c r="E152" s="46" t="str">
        <f>'Граждане РБ'!E127</f>
        <v>-</v>
      </c>
      <c r="F152" s="12">
        <f>D152</f>
        <v>60.59</v>
      </c>
      <c r="G152" s="44"/>
      <c r="H152" s="44"/>
      <c r="I152" s="44"/>
      <c r="J152" s="44"/>
      <c r="K152" s="44"/>
      <c r="L152" s="44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</row>
    <row r="153" spans="1:72" s="49" customFormat="1" ht="15.75">
      <c r="A153" s="33"/>
      <c r="B153" s="161" t="s">
        <v>260</v>
      </c>
      <c r="C153" s="161"/>
      <c r="D153" s="161"/>
      <c r="E153" s="161"/>
      <c r="F153" s="161"/>
    </row>
    <row r="154" spans="1:72" s="50" customFormat="1" ht="31.5">
      <c r="A154" s="22">
        <f>A152+1</f>
        <v>102</v>
      </c>
      <c r="B154" s="16" t="s">
        <v>92</v>
      </c>
      <c r="C154" s="23" t="s">
        <v>167</v>
      </c>
      <c r="D154" s="46">
        <v>16.02</v>
      </c>
      <c r="E154" s="46">
        <f>'Граждане РБ'!E129</f>
        <v>1.32</v>
      </c>
      <c r="F154" s="12">
        <f>D154+E154</f>
        <v>17.34</v>
      </c>
      <c r="G154" s="44"/>
      <c r="H154" s="44"/>
      <c r="I154" s="44"/>
      <c r="J154" s="44"/>
      <c r="K154" s="44"/>
      <c r="L154" s="44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</row>
    <row r="155" spans="1:72" s="50" customFormat="1" ht="31.5">
      <c r="A155" s="22">
        <f>A154+1</f>
        <v>103</v>
      </c>
      <c r="B155" s="14" t="s">
        <v>93</v>
      </c>
      <c r="C155" s="23" t="s">
        <v>167</v>
      </c>
      <c r="D155" s="12">
        <v>15.23</v>
      </c>
      <c r="E155" s="46">
        <f>'Граждане РБ'!E130</f>
        <v>1.4</v>
      </c>
      <c r="F155" s="12">
        <f>D155+E155</f>
        <v>16.63</v>
      </c>
      <c r="G155" s="44"/>
      <c r="H155" s="44"/>
      <c r="I155" s="44"/>
      <c r="J155" s="44"/>
      <c r="K155" s="44"/>
      <c r="L155" s="44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</row>
    <row r="156" spans="1:72" s="50" customFormat="1" ht="15.75">
      <c r="A156" s="22">
        <f>A155+1</f>
        <v>104</v>
      </c>
      <c r="B156" s="14" t="s">
        <v>94</v>
      </c>
      <c r="C156" s="23" t="s">
        <v>167</v>
      </c>
      <c r="D156" s="12">
        <v>4.53</v>
      </c>
      <c r="E156" s="46" t="str">
        <f>'Граждане РБ'!E131</f>
        <v>-</v>
      </c>
      <c r="F156" s="12">
        <f>D156</f>
        <v>4.53</v>
      </c>
      <c r="G156" s="44"/>
      <c r="H156" s="44"/>
      <c r="I156" s="44"/>
      <c r="J156" s="44"/>
      <c r="K156" s="44"/>
      <c r="L156" s="44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</row>
    <row r="157" spans="1:72" s="49" customFormat="1" ht="15.75">
      <c r="A157" s="33"/>
      <c r="B157" s="162" t="s">
        <v>261</v>
      </c>
      <c r="C157" s="162"/>
      <c r="D157" s="162"/>
      <c r="E157" s="162"/>
      <c r="F157" s="162"/>
    </row>
    <row r="158" spans="1:72" s="49" customFormat="1" ht="48.75" customHeight="1">
      <c r="A158" s="33">
        <f>A156+1</f>
        <v>105</v>
      </c>
      <c r="B158" s="34" t="s">
        <v>262</v>
      </c>
      <c r="C158" s="35" t="s">
        <v>167</v>
      </c>
      <c r="D158" s="37">
        <v>61.39</v>
      </c>
      <c r="E158" s="46" t="str">
        <f>'Граждане РБ'!E133</f>
        <v>-</v>
      </c>
      <c r="F158" s="12">
        <f>D158</f>
        <v>61.39</v>
      </c>
    </row>
    <row r="159" spans="1:72" s="51" customFormat="1" ht="15.75">
      <c r="A159" s="154" t="s">
        <v>95</v>
      </c>
      <c r="B159" s="154"/>
      <c r="C159" s="154"/>
      <c r="D159" s="154"/>
      <c r="E159" s="154"/>
      <c r="F159" s="154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</row>
    <row r="160" spans="1:72" s="51" customFormat="1" ht="15.75">
      <c r="A160" s="41"/>
      <c r="B160" s="30" t="s">
        <v>253</v>
      </c>
      <c r="C160" s="41"/>
      <c r="D160" s="32"/>
      <c r="E160" s="32"/>
      <c r="F160" s="32"/>
      <c r="G160" s="44"/>
      <c r="H160" s="44"/>
      <c r="I160" s="44"/>
      <c r="J160" s="44"/>
      <c r="K160" s="44"/>
      <c r="L160" s="44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</row>
    <row r="161" spans="1:12" s="45" customFormat="1" ht="15.75">
      <c r="A161" s="22">
        <f>A158+1</f>
        <v>106</v>
      </c>
      <c r="B161" s="17" t="s">
        <v>96</v>
      </c>
      <c r="C161" s="22" t="s">
        <v>167</v>
      </c>
      <c r="D161" s="13">
        <v>1.1000000000000001</v>
      </c>
      <c r="E161" s="13">
        <f>'Граждане РБ'!E136</f>
        <v>1.39</v>
      </c>
      <c r="F161" s="13">
        <f t="shared" ref="F161:F168" si="10">E161+D161</f>
        <v>2.4900000000000002</v>
      </c>
    </row>
    <row r="162" spans="1:12" s="45" customFormat="1" ht="31.5">
      <c r="A162" s="22">
        <f t="shared" ref="A162:A185" si="11">A161+1</f>
        <v>107</v>
      </c>
      <c r="B162" s="17" t="s">
        <v>97</v>
      </c>
      <c r="C162" s="22" t="s">
        <v>167</v>
      </c>
      <c r="D162" s="22">
        <v>0.83</v>
      </c>
      <c r="E162" s="13">
        <f>'Граждане РБ'!E137</f>
        <v>1.36</v>
      </c>
      <c r="F162" s="13">
        <f t="shared" si="10"/>
        <v>2.19</v>
      </c>
    </row>
    <row r="163" spans="1:12" s="45" customFormat="1" ht="15.75">
      <c r="A163" s="22"/>
      <c r="B163" s="31" t="s">
        <v>254</v>
      </c>
      <c r="C163" s="22"/>
      <c r="D163" s="12"/>
      <c r="E163" s="12"/>
      <c r="F163" s="12"/>
      <c r="G163" s="44"/>
      <c r="H163" s="44"/>
      <c r="I163" s="44"/>
      <c r="J163" s="44"/>
      <c r="K163" s="44"/>
      <c r="L163" s="44"/>
    </row>
    <row r="164" spans="1:12" s="45" customFormat="1" ht="47.25">
      <c r="A164" s="22">
        <f>A162+1</f>
        <v>108</v>
      </c>
      <c r="B164" s="17" t="s">
        <v>98</v>
      </c>
      <c r="C164" s="22" t="s">
        <v>167</v>
      </c>
      <c r="D164" s="13">
        <v>7.01</v>
      </c>
      <c r="E164" s="13">
        <f>'Граждане РБ'!E139</f>
        <v>1.34</v>
      </c>
      <c r="F164" s="13">
        <f t="shared" si="10"/>
        <v>8.35</v>
      </c>
    </row>
    <row r="165" spans="1:12" s="45" customFormat="1" ht="47.25">
      <c r="A165" s="22">
        <f t="shared" si="11"/>
        <v>109</v>
      </c>
      <c r="B165" s="17" t="s">
        <v>99</v>
      </c>
      <c r="C165" s="22" t="s">
        <v>167</v>
      </c>
      <c r="D165" s="13">
        <v>12.61</v>
      </c>
      <c r="E165" s="13">
        <f>'Граждане РБ'!E140</f>
        <v>0.75</v>
      </c>
      <c r="F165" s="13">
        <f t="shared" si="10"/>
        <v>13.36</v>
      </c>
    </row>
    <row r="166" spans="1:12" s="45" customFormat="1" ht="15.75">
      <c r="A166" s="22">
        <f t="shared" si="11"/>
        <v>110</v>
      </c>
      <c r="B166" s="17" t="s">
        <v>286</v>
      </c>
      <c r="C166" s="22" t="s">
        <v>167</v>
      </c>
      <c r="D166" s="13">
        <v>1.64</v>
      </c>
      <c r="E166" s="13">
        <f>'Граждане РБ'!E141</f>
        <v>1.26</v>
      </c>
      <c r="F166" s="13">
        <f t="shared" si="10"/>
        <v>2.9</v>
      </c>
    </row>
    <row r="167" spans="1:12" s="45" customFormat="1" ht="31.5">
      <c r="A167" s="22">
        <f t="shared" si="11"/>
        <v>111</v>
      </c>
      <c r="B167" s="17" t="s">
        <v>100</v>
      </c>
      <c r="C167" s="22" t="s">
        <v>167</v>
      </c>
      <c r="D167" s="22">
        <v>0.65</v>
      </c>
      <c r="E167" s="13">
        <f>'Граждане РБ'!E142</f>
        <v>0.45</v>
      </c>
      <c r="F167" s="13">
        <f t="shared" si="10"/>
        <v>1.1000000000000001</v>
      </c>
    </row>
    <row r="168" spans="1:12" s="45" customFormat="1" ht="31.5">
      <c r="A168" s="22">
        <f t="shared" si="11"/>
        <v>112</v>
      </c>
      <c r="B168" s="17" t="s">
        <v>101</v>
      </c>
      <c r="C168" s="22" t="s">
        <v>167</v>
      </c>
      <c r="D168" s="13">
        <v>0.96</v>
      </c>
      <c r="E168" s="13">
        <f>'Граждане РБ'!E143</f>
        <v>0.43</v>
      </c>
      <c r="F168" s="13">
        <f t="shared" si="10"/>
        <v>1.39</v>
      </c>
    </row>
    <row r="169" spans="1:12" s="45" customFormat="1" ht="15.75">
      <c r="A169" s="22"/>
      <c r="B169" s="31" t="s">
        <v>255</v>
      </c>
      <c r="C169" s="22"/>
      <c r="D169" s="12"/>
      <c r="E169" s="12"/>
      <c r="F169" s="12"/>
      <c r="G169" s="44"/>
      <c r="H169" s="44"/>
      <c r="I169" s="44"/>
      <c r="J169" s="44"/>
      <c r="K169" s="44"/>
      <c r="L169" s="44"/>
    </row>
    <row r="170" spans="1:12" s="45" customFormat="1" ht="15.75">
      <c r="A170" s="22">
        <f>A168+1</f>
        <v>113</v>
      </c>
      <c r="B170" s="17" t="s">
        <v>106</v>
      </c>
      <c r="C170" s="22" t="s">
        <v>167</v>
      </c>
      <c r="D170" s="13">
        <v>1.98</v>
      </c>
      <c r="E170" s="13">
        <f>'Граждане РБ'!E145</f>
        <v>0.33</v>
      </c>
      <c r="F170" s="13">
        <f t="shared" ref="F170:F179" si="12">E170+D170</f>
        <v>2.31</v>
      </c>
    </row>
    <row r="171" spans="1:12" s="45" customFormat="1" ht="15.75">
      <c r="A171" s="22">
        <f t="shared" si="11"/>
        <v>114</v>
      </c>
      <c r="B171" s="17" t="s">
        <v>107</v>
      </c>
      <c r="C171" s="22" t="s">
        <v>167</v>
      </c>
      <c r="D171" s="13">
        <v>3.33</v>
      </c>
      <c r="E171" s="13">
        <f>'Граждане РБ'!E146</f>
        <v>0.5</v>
      </c>
      <c r="F171" s="13">
        <f t="shared" si="12"/>
        <v>3.83</v>
      </c>
    </row>
    <row r="172" spans="1:12" s="45" customFormat="1" ht="15.75">
      <c r="A172" s="22">
        <f t="shared" si="11"/>
        <v>115</v>
      </c>
      <c r="B172" s="17" t="s">
        <v>108</v>
      </c>
      <c r="C172" s="22" t="s">
        <v>167</v>
      </c>
      <c r="D172" s="13">
        <v>2.73</v>
      </c>
      <c r="E172" s="13">
        <f>'Граждане РБ'!E147</f>
        <v>0.18</v>
      </c>
      <c r="F172" s="13">
        <f t="shared" si="12"/>
        <v>2.91</v>
      </c>
    </row>
    <row r="173" spans="1:12" s="45" customFormat="1" ht="31.5">
      <c r="A173" s="22">
        <f t="shared" si="11"/>
        <v>116</v>
      </c>
      <c r="B173" s="17" t="s">
        <v>109</v>
      </c>
      <c r="C173" s="22" t="s">
        <v>167</v>
      </c>
      <c r="D173" s="22">
        <v>2.37</v>
      </c>
      <c r="E173" s="13">
        <f>'Граждане РБ'!E148</f>
        <v>0.41</v>
      </c>
      <c r="F173" s="13">
        <f t="shared" si="12"/>
        <v>2.7800000000000002</v>
      </c>
    </row>
    <row r="174" spans="1:12" s="45" customFormat="1" ht="31.5">
      <c r="A174" s="22">
        <f t="shared" si="11"/>
        <v>117</v>
      </c>
      <c r="B174" s="17" t="s">
        <v>110</v>
      </c>
      <c r="C174" s="22" t="s">
        <v>167</v>
      </c>
      <c r="D174" s="22">
        <v>1.75</v>
      </c>
      <c r="E174" s="13">
        <f>'Граждане РБ'!E149</f>
        <v>0.56000000000000005</v>
      </c>
      <c r="F174" s="13">
        <f t="shared" si="12"/>
        <v>2.31</v>
      </c>
    </row>
    <row r="175" spans="1:12" s="45" customFormat="1" ht="31.5">
      <c r="A175" s="22">
        <f t="shared" si="11"/>
        <v>118</v>
      </c>
      <c r="B175" s="17" t="s">
        <v>111</v>
      </c>
      <c r="C175" s="22" t="s">
        <v>167</v>
      </c>
      <c r="D175" s="22">
        <v>1.75</v>
      </c>
      <c r="E175" s="13">
        <f>'Граждане РБ'!E150</f>
        <v>0.56000000000000005</v>
      </c>
      <c r="F175" s="13">
        <f t="shared" si="12"/>
        <v>2.31</v>
      </c>
    </row>
    <row r="176" spans="1:12" s="45" customFormat="1" ht="31.5">
      <c r="A176" s="22">
        <f t="shared" si="11"/>
        <v>119</v>
      </c>
      <c r="B176" s="17" t="s">
        <v>112</v>
      </c>
      <c r="C176" s="22" t="s">
        <v>167</v>
      </c>
      <c r="D176" s="22">
        <v>2.14</v>
      </c>
      <c r="E176" s="13">
        <f>'Граждане РБ'!E151</f>
        <v>0.99</v>
      </c>
      <c r="F176" s="13">
        <f t="shared" si="12"/>
        <v>3.13</v>
      </c>
    </row>
    <row r="177" spans="1:72" s="45" customFormat="1" ht="15.75">
      <c r="A177" s="22">
        <f t="shared" si="11"/>
        <v>120</v>
      </c>
      <c r="B177" s="17" t="s">
        <v>113</v>
      </c>
      <c r="C177" s="22" t="s">
        <v>167</v>
      </c>
      <c r="D177" s="22">
        <v>0.39</v>
      </c>
      <c r="E177" s="13">
        <f>'Граждане РБ'!E152</f>
        <v>0.09</v>
      </c>
      <c r="F177" s="13">
        <f t="shared" si="12"/>
        <v>0.48</v>
      </c>
    </row>
    <row r="178" spans="1:72" s="45" customFormat="1" ht="15.75">
      <c r="A178" s="22">
        <f t="shared" si="11"/>
        <v>121</v>
      </c>
      <c r="B178" s="17" t="s">
        <v>114</v>
      </c>
      <c r="C178" s="22" t="s">
        <v>167</v>
      </c>
      <c r="D178" s="22">
        <v>0.39</v>
      </c>
      <c r="E178" s="13">
        <f>'Граждане РБ'!E153</f>
        <v>0.42</v>
      </c>
      <c r="F178" s="13">
        <f t="shared" si="12"/>
        <v>0.81</v>
      </c>
    </row>
    <row r="179" spans="1:72" s="45" customFormat="1" ht="15.75">
      <c r="A179" s="22">
        <f t="shared" si="11"/>
        <v>122</v>
      </c>
      <c r="B179" s="17" t="s">
        <v>115</v>
      </c>
      <c r="C179" s="22" t="s">
        <v>167</v>
      </c>
      <c r="D179" s="22">
        <v>0.39</v>
      </c>
      <c r="E179" s="13">
        <f>'Граждане РБ'!E154</f>
        <v>0.42</v>
      </c>
      <c r="F179" s="13">
        <f t="shared" si="12"/>
        <v>0.81</v>
      </c>
    </row>
    <row r="180" spans="1:72" s="45" customFormat="1" ht="15.75">
      <c r="A180" s="22"/>
      <c r="B180" s="31" t="s">
        <v>256</v>
      </c>
      <c r="C180" s="22"/>
      <c r="D180" s="12"/>
      <c r="E180" s="12"/>
      <c r="F180" s="12"/>
      <c r="G180" s="44"/>
      <c r="H180" s="44"/>
      <c r="I180" s="44"/>
      <c r="J180" s="44"/>
      <c r="K180" s="44"/>
      <c r="L180" s="44"/>
    </row>
    <row r="181" spans="1:72" s="45" customFormat="1" ht="31.5">
      <c r="A181" s="22">
        <f>A179+1</f>
        <v>123</v>
      </c>
      <c r="B181" s="17" t="s">
        <v>102</v>
      </c>
      <c r="C181" s="22" t="s">
        <v>167</v>
      </c>
      <c r="D181" s="22">
        <v>0.97</v>
      </c>
      <c r="E181" s="13">
        <f>'Граждане РБ'!E156</f>
        <v>2.77</v>
      </c>
      <c r="F181" s="13">
        <f>E181+D181</f>
        <v>3.74</v>
      </c>
    </row>
    <row r="182" spans="1:72" s="45" customFormat="1" ht="15.75">
      <c r="A182" s="22">
        <f t="shared" si="11"/>
        <v>124</v>
      </c>
      <c r="B182" s="17" t="s">
        <v>103</v>
      </c>
      <c r="C182" s="22" t="s">
        <v>167</v>
      </c>
      <c r="D182" s="13">
        <v>1.77</v>
      </c>
      <c r="E182" s="13">
        <f>'Граждане РБ'!E157</f>
        <v>0.12</v>
      </c>
      <c r="F182" s="13">
        <f>E182+D182</f>
        <v>1.8900000000000001</v>
      </c>
    </row>
    <row r="183" spans="1:72" s="45" customFormat="1" ht="15.75">
      <c r="A183" s="22">
        <f t="shared" si="11"/>
        <v>125</v>
      </c>
      <c r="B183" s="17" t="s">
        <v>104</v>
      </c>
      <c r="C183" s="22" t="s">
        <v>167</v>
      </c>
      <c r="D183" s="22">
        <v>1.41</v>
      </c>
      <c r="E183" s="13">
        <f>'Граждане РБ'!E158</f>
        <v>1.1299999999999999</v>
      </c>
      <c r="F183" s="13">
        <f>E183+D183</f>
        <v>2.54</v>
      </c>
    </row>
    <row r="184" spans="1:72" s="45" customFormat="1" ht="15.75">
      <c r="A184" s="22">
        <f t="shared" si="11"/>
        <v>126</v>
      </c>
      <c r="B184" s="17" t="s">
        <v>105</v>
      </c>
      <c r="C184" s="22" t="s">
        <v>167</v>
      </c>
      <c r="D184" s="13">
        <v>2.11</v>
      </c>
      <c r="E184" s="13">
        <f>'Граждане РБ'!E159</f>
        <v>1.43</v>
      </c>
      <c r="F184" s="13">
        <f>E184+D184</f>
        <v>3.54</v>
      </c>
    </row>
    <row r="185" spans="1:72" s="45" customFormat="1" ht="15.75">
      <c r="A185" s="22">
        <f t="shared" si="11"/>
        <v>127</v>
      </c>
      <c r="B185" s="17" t="s">
        <v>218</v>
      </c>
      <c r="C185" s="22" t="s">
        <v>167</v>
      </c>
      <c r="D185" s="13">
        <v>2.11</v>
      </c>
      <c r="E185" s="13">
        <f>'Граждане РБ'!E160</f>
        <v>0.13</v>
      </c>
      <c r="F185" s="13">
        <f>E185+D185</f>
        <v>2.2399999999999998</v>
      </c>
    </row>
    <row r="186" spans="1:72" s="51" customFormat="1" ht="15.75">
      <c r="A186" s="155" t="s">
        <v>116</v>
      </c>
      <c r="B186" s="155"/>
      <c r="C186" s="155"/>
      <c r="D186" s="155"/>
      <c r="E186" s="155"/>
      <c r="F186" s="15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</row>
    <row r="187" spans="1:72" s="51" customFormat="1" ht="15.75">
      <c r="A187" s="65"/>
      <c r="B187" s="65" t="s">
        <v>228</v>
      </c>
      <c r="C187" s="66"/>
      <c r="D187" s="54"/>
      <c r="E187" s="54"/>
      <c r="F187" s="83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</row>
    <row r="188" spans="1:72" s="50" customFormat="1" ht="15.75">
      <c r="A188" s="22">
        <f>A185+1</f>
        <v>128</v>
      </c>
      <c r="B188" s="14" t="s">
        <v>117</v>
      </c>
      <c r="C188" s="23" t="s">
        <v>168</v>
      </c>
      <c r="D188" s="84">
        <v>2.66</v>
      </c>
      <c r="E188" s="13" t="s">
        <v>233</v>
      </c>
      <c r="F188" s="13">
        <f t="shared" ref="F188:F193" si="13">D188</f>
        <v>2.66</v>
      </c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</row>
    <row r="189" spans="1:72" s="50" customFormat="1" ht="15.75">
      <c r="A189" s="22">
        <f>A188+1</f>
        <v>129</v>
      </c>
      <c r="B189" s="18" t="s">
        <v>118</v>
      </c>
      <c r="C189" s="23" t="s">
        <v>168</v>
      </c>
      <c r="D189" s="79">
        <v>4</v>
      </c>
      <c r="E189" s="13" t="s">
        <v>233</v>
      </c>
      <c r="F189" s="13">
        <f t="shared" si="13"/>
        <v>4</v>
      </c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</row>
    <row r="190" spans="1:72" s="50" customFormat="1" ht="15.75">
      <c r="A190" s="22">
        <f>A189+1</f>
        <v>130</v>
      </c>
      <c r="B190" s="10" t="s">
        <v>119</v>
      </c>
      <c r="C190" s="23" t="s">
        <v>168</v>
      </c>
      <c r="D190" s="12">
        <v>5.35</v>
      </c>
      <c r="E190" s="13" t="s">
        <v>233</v>
      </c>
      <c r="F190" s="13">
        <f t="shared" si="13"/>
        <v>5.35</v>
      </c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</row>
    <row r="191" spans="1:72" s="50" customFormat="1" ht="15.75">
      <c r="A191" s="22">
        <f t="shared" ref="A191:A205" si="14">A190+1</f>
        <v>131</v>
      </c>
      <c r="B191" s="10" t="s">
        <v>120</v>
      </c>
      <c r="C191" s="23" t="s">
        <v>168</v>
      </c>
      <c r="D191" s="12">
        <v>5.33</v>
      </c>
      <c r="E191" s="13" t="s">
        <v>233</v>
      </c>
      <c r="F191" s="13">
        <f t="shared" si="13"/>
        <v>5.33</v>
      </c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</row>
    <row r="192" spans="1:72" s="50" customFormat="1" ht="15.75">
      <c r="A192" s="22">
        <f t="shared" si="14"/>
        <v>132</v>
      </c>
      <c r="B192" s="10" t="s">
        <v>121</v>
      </c>
      <c r="C192" s="23" t="s">
        <v>168</v>
      </c>
      <c r="D192" s="84">
        <v>2.66</v>
      </c>
      <c r="E192" s="13" t="s">
        <v>233</v>
      </c>
      <c r="F192" s="13">
        <f t="shared" si="13"/>
        <v>2.66</v>
      </c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</row>
    <row r="193" spans="1:72" s="50" customFormat="1" ht="15.75">
      <c r="A193" s="22">
        <f t="shared" si="14"/>
        <v>133</v>
      </c>
      <c r="B193" s="10" t="s">
        <v>122</v>
      </c>
      <c r="C193" s="23" t="s">
        <v>168</v>
      </c>
      <c r="D193" s="84">
        <v>1.71</v>
      </c>
      <c r="E193" s="13" t="s">
        <v>233</v>
      </c>
      <c r="F193" s="13">
        <f t="shared" si="13"/>
        <v>1.71</v>
      </c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</row>
    <row r="194" spans="1:72" s="50" customFormat="1" ht="15.75">
      <c r="A194" s="22"/>
      <c r="B194" s="42" t="s">
        <v>220</v>
      </c>
      <c r="C194" s="23"/>
      <c r="D194" s="84"/>
      <c r="E194" s="13"/>
      <c r="F194" s="79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</row>
    <row r="195" spans="1:72" s="50" customFormat="1" ht="15.75">
      <c r="A195" s="22">
        <f>A193+1</f>
        <v>134</v>
      </c>
      <c r="B195" s="10" t="s">
        <v>123</v>
      </c>
      <c r="C195" s="23" t="s">
        <v>168</v>
      </c>
      <c r="D195" s="12">
        <v>2.2200000000000002</v>
      </c>
      <c r="E195" s="13" t="s">
        <v>233</v>
      </c>
      <c r="F195" s="13">
        <f>D195</f>
        <v>2.2200000000000002</v>
      </c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</row>
    <row r="196" spans="1:72" s="50" customFormat="1" ht="15.75">
      <c r="A196" s="22">
        <f t="shared" si="14"/>
        <v>135</v>
      </c>
      <c r="B196" s="10" t="s">
        <v>124</v>
      </c>
      <c r="C196" s="23" t="s">
        <v>168</v>
      </c>
      <c r="D196" s="12">
        <v>3.15</v>
      </c>
      <c r="E196" s="13" t="s">
        <v>233</v>
      </c>
      <c r="F196" s="13">
        <f>D196</f>
        <v>3.15</v>
      </c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</row>
    <row r="197" spans="1:72" s="50" customFormat="1" ht="15.75">
      <c r="A197" s="22">
        <f t="shared" si="14"/>
        <v>136</v>
      </c>
      <c r="B197" s="10" t="s">
        <v>125</v>
      </c>
      <c r="C197" s="23" t="s">
        <v>168</v>
      </c>
      <c r="D197" s="12">
        <v>5.32</v>
      </c>
      <c r="E197" s="13" t="s">
        <v>233</v>
      </c>
      <c r="F197" s="13">
        <f>D197</f>
        <v>5.32</v>
      </c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</row>
    <row r="198" spans="1:72" s="50" customFormat="1" ht="15.75">
      <c r="A198" s="22">
        <f t="shared" si="14"/>
        <v>137</v>
      </c>
      <c r="B198" s="10" t="s">
        <v>126</v>
      </c>
      <c r="C198" s="23" t="s">
        <v>168</v>
      </c>
      <c r="D198" s="12">
        <v>3.48</v>
      </c>
      <c r="E198" s="13" t="s">
        <v>233</v>
      </c>
      <c r="F198" s="13">
        <f>D198</f>
        <v>3.48</v>
      </c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</row>
    <row r="199" spans="1:72" s="50" customFormat="1" ht="15.75">
      <c r="A199" s="22"/>
      <c r="B199" s="156" t="s">
        <v>221</v>
      </c>
      <c r="C199" s="156"/>
      <c r="D199" s="156"/>
      <c r="E199" s="13"/>
      <c r="F199" s="78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</row>
    <row r="200" spans="1:72" s="50" customFormat="1" ht="15.75">
      <c r="A200" s="22">
        <f>A198+1</f>
        <v>138</v>
      </c>
      <c r="B200" s="10" t="s">
        <v>127</v>
      </c>
      <c r="C200" s="23" t="s">
        <v>168</v>
      </c>
      <c r="D200" s="79">
        <v>3.48</v>
      </c>
      <c r="E200" s="13" t="s">
        <v>233</v>
      </c>
      <c r="F200" s="13">
        <f>D200</f>
        <v>3.48</v>
      </c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</row>
    <row r="201" spans="1:72" s="50" customFormat="1" ht="15.75">
      <c r="A201" s="22">
        <f t="shared" si="14"/>
        <v>139</v>
      </c>
      <c r="B201" s="10" t="s">
        <v>128</v>
      </c>
      <c r="C201" s="23" t="s">
        <v>168</v>
      </c>
      <c r="D201" s="79">
        <v>6.05</v>
      </c>
      <c r="E201" s="13" t="s">
        <v>233</v>
      </c>
      <c r="F201" s="13">
        <f>D201</f>
        <v>6.05</v>
      </c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</row>
    <row r="202" spans="1:72" s="50" customFormat="1" ht="15.75">
      <c r="A202" s="22">
        <f t="shared" si="14"/>
        <v>140</v>
      </c>
      <c r="B202" s="10" t="s">
        <v>284</v>
      </c>
      <c r="C202" s="23" t="s">
        <v>168</v>
      </c>
      <c r="D202" s="61">
        <v>6</v>
      </c>
      <c r="E202" s="12">
        <v>0.94</v>
      </c>
      <c r="F202" s="61">
        <f>D202+E202</f>
        <v>6.9399999999999995</v>
      </c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</row>
    <row r="203" spans="1:72" s="50" customFormat="1" ht="15.75">
      <c r="A203" s="22"/>
      <c r="B203" s="42" t="s">
        <v>222</v>
      </c>
      <c r="C203" s="23"/>
      <c r="D203" s="13"/>
      <c r="E203" s="13"/>
      <c r="F203" s="13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</row>
    <row r="204" spans="1:72" s="50" customFormat="1" ht="19.5" customHeight="1">
      <c r="A204" s="22">
        <f>A202+1</f>
        <v>141</v>
      </c>
      <c r="B204" s="10" t="s">
        <v>129</v>
      </c>
      <c r="C204" s="23" t="s">
        <v>168</v>
      </c>
      <c r="D204" s="13">
        <v>4.91</v>
      </c>
      <c r="E204" s="13" t="s">
        <v>233</v>
      </c>
      <c r="F204" s="13">
        <f>D204</f>
        <v>4.91</v>
      </c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</row>
    <row r="205" spans="1:72" s="50" customFormat="1" ht="15.75">
      <c r="A205" s="22">
        <f t="shared" si="14"/>
        <v>142</v>
      </c>
      <c r="B205" s="10" t="s">
        <v>130</v>
      </c>
      <c r="C205" s="23" t="s">
        <v>168</v>
      </c>
      <c r="D205" s="13">
        <v>6.05</v>
      </c>
      <c r="E205" s="13" t="s">
        <v>233</v>
      </c>
      <c r="F205" s="13">
        <f>D205</f>
        <v>6.05</v>
      </c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</row>
    <row r="206" spans="1:72" s="50" customFormat="1" ht="15.75">
      <c r="A206" s="22"/>
      <c r="B206" s="42" t="s">
        <v>223</v>
      </c>
      <c r="C206" s="23"/>
      <c r="D206" s="13"/>
      <c r="E206" s="13"/>
      <c r="F206" s="13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</row>
    <row r="207" spans="1:72" s="50" customFormat="1" ht="15.75">
      <c r="A207" s="22">
        <f>A205+1</f>
        <v>143</v>
      </c>
      <c r="B207" s="10" t="s">
        <v>131</v>
      </c>
      <c r="C207" s="23" t="s">
        <v>168</v>
      </c>
      <c r="D207" s="13">
        <v>5.23</v>
      </c>
      <c r="E207" s="13" t="s">
        <v>233</v>
      </c>
      <c r="F207" s="13">
        <f>D207</f>
        <v>5.23</v>
      </c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</row>
    <row r="208" spans="1:72" s="50" customFormat="1" ht="15.75">
      <c r="A208" s="22">
        <f>A207+1</f>
        <v>144</v>
      </c>
      <c r="B208" s="10" t="s">
        <v>238</v>
      </c>
      <c r="C208" s="23" t="s">
        <v>168</v>
      </c>
      <c r="D208" s="13">
        <v>4.6399999999999997</v>
      </c>
      <c r="E208" s="13" t="s">
        <v>233</v>
      </c>
      <c r="F208" s="13">
        <f>D208</f>
        <v>4.6399999999999997</v>
      </c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</row>
    <row r="209" spans="1:72" s="101" customFormat="1" ht="15.75">
      <c r="A209" s="155" t="s">
        <v>292</v>
      </c>
      <c r="B209" s="155"/>
      <c r="C209" s="155"/>
      <c r="D209" s="155"/>
      <c r="E209" s="155"/>
      <c r="F209" s="155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</row>
    <row r="210" spans="1:72" s="101" customFormat="1" ht="15.75">
      <c r="A210" s="133"/>
      <c r="B210" s="135" t="s">
        <v>300</v>
      </c>
      <c r="C210" s="133"/>
      <c r="D210" s="133"/>
      <c r="E210" s="133"/>
      <c r="F210" s="133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</row>
    <row r="211" spans="1:72" s="102" customFormat="1" ht="15.75">
      <c r="A211" s="22">
        <f>A208+1</f>
        <v>145</v>
      </c>
      <c r="B211" s="10" t="s">
        <v>298</v>
      </c>
      <c r="C211" s="53" t="s">
        <v>162</v>
      </c>
      <c r="D211" s="12">
        <v>23.99</v>
      </c>
      <c r="E211" s="12" t="s">
        <v>233</v>
      </c>
      <c r="F211" s="12">
        <f>D211</f>
        <v>23.99</v>
      </c>
      <c r="G211" s="100"/>
      <c r="H211" s="122"/>
      <c r="I211" s="122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</row>
    <row r="212" spans="1:72" s="102" customFormat="1" ht="15.75">
      <c r="A212" s="22">
        <f>A211+1</f>
        <v>146</v>
      </c>
      <c r="B212" s="10" t="s">
        <v>299</v>
      </c>
      <c r="C212" s="53" t="s">
        <v>162</v>
      </c>
      <c r="D212" s="12">
        <v>12.92</v>
      </c>
      <c r="E212" s="12" t="s">
        <v>233</v>
      </c>
      <c r="F212" s="12">
        <f>D212</f>
        <v>12.92</v>
      </c>
      <c r="G212" s="100"/>
      <c r="H212" s="122"/>
      <c r="I212" s="122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</row>
    <row r="213" spans="1:72" s="102" customFormat="1" ht="15.75">
      <c r="A213" s="22"/>
      <c r="B213" s="134" t="s">
        <v>301</v>
      </c>
      <c r="C213" s="53"/>
      <c r="D213" s="12"/>
      <c r="E213" s="12"/>
      <c r="F213" s="12"/>
      <c r="G213" s="100"/>
      <c r="H213" s="122"/>
      <c r="I213" s="122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</row>
    <row r="214" spans="1:72" customFormat="1" ht="15.75">
      <c r="A214" s="22">
        <f>A212+1</f>
        <v>147</v>
      </c>
      <c r="B214" s="52" t="s">
        <v>293</v>
      </c>
      <c r="C214" s="53" t="s">
        <v>168</v>
      </c>
      <c r="D214" s="12">
        <v>24.13</v>
      </c>
      <c r="E214" s="12" t="s">
        <v>233</v>
      </c>
      <c r="F214" s="12">
        <f>D214</f>
        <v>24.13</v>
      </c>
    </row>
    <row r="215" spans="1:72" customFormat="1" ht="15.75">
      <c r="A215" s="22">
        <f>A214+1</f>
        <v>148</v>
      </c>
      <c r="B215" s="52" t="s">
        <v>294</v>
      </c>
      <c r="C215" s="53" t="s">
        <v>295</v>
      </c>
      <c r="D215" s="12" t="s">
        <v>233</v>
      </c>
      <c r="E215" s="12">
        <v>0.19</v>
      </c>
      <c r="F215" s="12">
        <f>E215</f>
        <v>0.19</v>
      </c>
    </row>
    <row r="216" spans="1:72" customFormat="1" ht="15.75">
      <c r="A216" s="22">
        <f t="shared" ref="A216:A217" si="15">A215+1</f>
        <v>149</v>
      </c>
      <c r="B216" s="52" t="s">
        <v>296</v>
      </c>
      <c r="C216" s="53" t="s">
        <v>295</v>
      </c>
      <c r="D216" s="12" t="s">
        <v>233</v>
      </c>
      <c r="E216" s="12">
        <v>0.19</v>
      </c>
      <c r="F216" s="12">
        <f>E216</f>
        <v>0.19</v>
      </c>
    </row>
    <row r="217" spans="1:72" customFormat="1" ht="15.75">
      <c r="A217" s="22">
        <f t="shared" si="15"/>
        <v>150</v>
      </c>
      <c r="B217" s="52" t="s">
        <v>297</v>
      </c>
      <c r="C217" s="53" t="s">
        <v>295</v>
      </c>
      <c r="D217" s="12" t="s">
        <v>233</v>
      </c>
      <c r="E217" s="12">
        <v>0.19</v>
      </c>
      <c r="F217" s="12">
        <f>E217</f>
        <v>0.19</v>
      </c>
    </row>
    <row r="218" spans="1:72" s="51" customFormat="1" ht="15.75">
      <c r="A218" s="155" t="s">
        <v>132</v>
      </c>
      <c r="B218" s="155"/>
      <c r="C218" s="155"/>
      <c r="D218" s="155"/>
      <c r="E218" s="155"/>
      <c r="F218" s="15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</row>
    <row r="219" spans="1:72" s="50" customFormat="1" ht="31.5">
      <c r="A219" s="22">
        <f>A217+1</f>
        <v>151</v>
      </c>
      <c r="B219" s="14" t="s">
        <v>133</v>
      </c>
      <c r="C219" s="23" t="s">
        <v>168</v>
      </c>
      <c r="D219" s="13">
        <v>3.05</v>
      </c>
      <c r="E219" s="13" t="s">
        <v>233</v>
      </c>
      <c r="F219" s="13">
        <f>D219</f>
        <v>3.05</v>
      </c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</row>
    <row r="220" spans="1:72" s="50" customFormat="1" ht="31.5">
      <c r="A220" s="22">
        <f>A219+1</f>
        <v>152</v>
      </c>
      <c r="B220" s="18" t="s">
        <v>134</v>
      </c>
      <c r="C220" s="23" t="s">
        <v>168</v>
      </c>
      <c r="D220" s="13">
        <v>3.05</v>
      </c>
      <c r="E220" s="13" t="s">
        <v>233</v>
      </c>
      <c r="F220" s="13">
        <f t="shared" ref="F220:F243" si="16">D220</f>
        <v>3.05</v>
      </c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</row>
    <row r="221" spans="1:72" s="50" customFormat="1" ht="15.75">
      <c r="A221" s="22">
        <f t="shared" ref="A221:A244" si="17">A220+1</f>
        <v>153</v>
      </c>
      <c r="B221" s="14" t="s">
        <v>135</v>
      </c>
      <c r="C221" s="23" t="s">
        <v>168</v>
      </c>
      <c r="D221" s="13">
        <v>3.05</v>
      </c>
      <c r="E221" s="13" t="s">
        <v>233</v>
      </c>
      <c r="F221" s="13">
        <f t="shared" si="16"/>
        <v>3.05</v>
      </c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</row>
    <row r="222" spans="1:72" s="50" customFormat="1" ht="47.25">
      <c r="A222" s="22">
        <f t="shared" si="17"/>
        <v>154</v>
      </c>
      <c r="B222" s="14" t="s">
        <v>136</v>
      </c>
      <c r="C222" s="23" t="s">
        <v>168</v>
      </c>
      <c r="D222" s="13">
        <v>4.5199999999999996</v>
      </c>
      <c r="E222" s="13" t="s">
        <v>233</v>
      </c>
      <c r="F222" s="13">
        <f t="shared" si="16"/>
        <v>4.5199999999999996</v>
      </c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</row>
    <row r="223" spans="1:72" s="50" customFormat="1" ht="15.75">
      <c r="A223" s="22">
        <f t="shared" si="17"/>
        <v>155</v>
      </c>
      <c r="B223" s="10" t="s">
        <v>137</v>
      </c>
      <c r="C223" s="23" t="s">
        <v>168</v>
      </c>
      <c r="D223" s="13">
        <v>4.5199999999999996</v>
      </c>
      <c r="E223" s="13" t="s">
        <v>233</v>
      </c>
      <c r="F223" s="13">
        <f t="shared" si="16"/>
        <v>4.5199999999999996</v>
      </c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</row>
    <row r="224" spans="1:72" s="50" customFormat="1" ht="15.75">
      <c r="A224" s="22">
        <f t="shared" si="17"/>
        <v>156</v>
      </c>
      <c r="B224" s="10" t="s">
        <v>138</v>
      </c>
      <c r="C224" s="23" t="s">
        <v>168</v>
      </c>
      <c r="D224" s="13">
        <v>6.07</v>
      </c>
      <c r="E224" s="13" t="s">
        <v>233</v>
      </c>
      <c r="F224" s="13">
        <f t="shared" si="16"/>
        <v>6.07</v>
      </c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</row>
    <row r="225" spans="1:72" s="50" customFormat="1" ht="31.5">
      <c r="A225" s="22">
        <f t="shared" si="17"/>
        <v>157</v>
      </c>
      <c r="B225" s="10" t="s">
        <v>139</v>
      </c>
      <c r="C225" s="23" t="s">
        <v>168</v>
      </c>
      <c r="D225" s="13">
        <v>3.05</v>
      </c>
      <c r="E225" s="13" t="s">
        <v>233</v>
      </c>
      <c r="F225" s="13">
        <f t="shared" si="16"/>
        <v>3.05</v>
      </c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</row>
    <row r="226" spans="1:72" s="50" customFormat="1" ht="31.5">
      <c r="A226" s="22">
        <f t="shared" si="17"/>
        <v>158</v>
      </c>
      <c r="B226" s="10" t="s">
        <v>140</v>
      </c>
      <c r="C226" s="23" t="s">
        <v>168</v>
      </c>
      <c r="D226" s="13">
        <v>3.05</v>
      </c>
      <c r="E226" s="13" t="s">
        <v>233</v>
      </c>
      <c r="F226" s="13">
        <f t="shared" si="16"/>
        <v>3.05</v>
      </c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</row>
    <row r="227" spans="1:72" s="50" customFormat="1" ht="31.5">
      <c r="A227" s="22">
        <f t="shared" si="17"/>
        <v>159</v>
      </c>
      <c r="B227" s="10" t="s">
        <v>141</v>
      </c>
      <c r="C227" s="23" t="s">
        <v>168</v>
      </c>
      <c r="D227" s="13">
        <v>3.05</v>
      </c>
      <c r="E227" s="13" t="s">
        <v>233</v>
      </c>
      <c r="F227" s="13">
        <f t="shared" si="16"/>
        <v>3.05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</row>
    <row r="228" spans="1:72" s="50" customFormat="1" ht="15.75">
      <c r="A228" s="22">
        <f t="shared" si="17"/>
        <v>160</v>
      </c>
      <c r="B228" s="10" t="s">
        <v>142</v>
      </c>
      <c r="C228" s="23" t="s">
        <v>168</v>
      </c>
      <c r="D228" s="13">
        <v>3.05</v>
      </c>
      <c r="E228" s="13" t="s">
        <v>233</v>
      </c>
      <c r="F228" s="13">
        <f t="shared" si="16"/>
        <v>3.05</v>
      </c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</row>
    <row r="229" spans="1:72" s="50" customFormat="1" ht="63">
      <c r="A229" s="22">
        <f t="shared" si="17"/>
        <v>161</v>
      </c>
      <c r="B229" s="10" t="s">
        <v>143</v>
      </c>
      <c r="C229" s="23" t="s">
        <v>168</v>
      </c>
      <c r="D229" s="13">
        <v>7.58</v>
      </c>
      <c r="E229" s="13" t="s">
        <v>233</v>
      </c>
      <c r="F229" s="13">
        <f t="shared" si="16"/>
        <v>7.58</v>
      </c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</row>
    <row r="230" spans="1:72" s="50" customFormat="1" ht="31.5">
      <c r="A230" s="22">
        <f t="shared" si="17"/>
        <v>162</v>
      </c>
      <c r="B230" s="10" t="s">
        <v>144</v>
      </c>
      <c r="C230" s="23" t="s">
        <v>168</v>
      </c>
      <c r="D230" s="13">
        <v>4.5199999999999996</v>
      </c>
      <c r="E230" s="13" t="s">
        <v>233</v>
      </c>
      <c r="F230" s="13">
        <f t="shared" si="16"/>
        <v>4.5199999999999996</v>
      </c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</row>
    <row r="231" spans="1:72" s="50" customFormat="1" ht="15.75">
      <c r="A231" s="22">
        <f t="shared" si="17"/>
        <v>163</v>
      </c>
      <c r="B231" s="10" t="s">
        <v>145</v>
      </c>
      <c r="C231" s="23" t="s">
        <v>168</v>
      </c>
      <c r="D231" s="13">
        <v>3.05</v>
      </c>
      <c r="E231" s="13" t="s">
        <v>233</v>
      </c>
      <c r="F231" s="13">
        <f t="shared" si="16"/>
        <v>3.05</v>
      </c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</row>
    <row r="232" spans="1:72" s="50" customFormat="1" ht="31.5">
      <c r="A232" s="22">
        <f t="shared" si="17"/>
        <v>164</v>
      </c>
      <c r="B232" s="10" t="s">
        <v>146</v>
      </c>
      <c r="C232" s="23" t="s">
        <v>168</v>
      </c>
      <c r="D232" s="13">
        <v>3.05</v>
      </c>
      <c r="E232" s="13" t="s">
        <v>233</v>
      </c>
      <c r="F232" s="13">
        <f t="shared" si="16"/>
        <v>3.05</v>
      </c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</row>
    <row r="233" spans="1:72" s="50" customFormat="1" ht="15.75">
      <c r="A233" s="22">
        <f t="shared" si="17"/>
        <v>165</v>
      </c>
      <c r="B233" s="10" t="s">
        <v>147</v>
      </c>
      <c r="C233" s="23" t="s">
        <v>168</v>
      </c>
      <c r="D233" s="13">
        <v>4.5199999999999996</v>
      </c>
      <c r="E233" s="13" t="s">
        <v>233</v>
      </c>
      <c r="F233" s="13">
        <f t="shared" si="16"/>
        <v>4.5199999999999996</v>
      </c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</row>
    <row r="234" spans="1:72" s="50" customFormat="1" ht="31.5">
      <c r="A234" s="22">
        <f t="shared" si="17"/>
        <v>166</v>
      </c>
      <c r="B234" s="10" t="s">
        <v>148</v>
      </c>
      <c r="C234" s="23" t="s">
        <v>168</v>
      </c>
      <c r="D234" s="13">
        <v>6.07</v>
      </c>
      <c r="E234" s="13" t="s">
        <v>233</v>
      </c>
      <c r="F234" s="13">
        <f t="shared" si="16"/>
        <v>6.07</v>
      </c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</row>
    <row r="235" spans="1:72" s="50" customFormat="1" ht="63">
      <c r="A235" s="22">
        <f t="shared" si="17"/>
        <v>167</v>
      </c>
      <c r="B235" s="10" t="s">
        <v>149</v>
      </c>
      <c r="C235" s="23" t="s">
        <v>168</v>
      </c>
      <c r="D235" s="13">
        <v>6.07</v>
      </c>
      <c r="E235" s="13" t="s">
        <v>233</v>
      </c>
      <c r="F235" s="13">
        <f t="shared" si="16"/>
        <v>6.07</v>
      </c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</row>
    <row r="236" spans="1:72" s="50" customFormat="1" ht="15.75">
      <c r="A236" s="22">
        <f t="shared" si="17"/>
        <v>168</v>
      </c>
      <c r="B236" s="10" t="s">
        <v>150</v>
      </c>
      <c r="C236" s="23" t="s">
        <v>168</v>
      </c>
      <c r="D236" s="13">
        <v>9.14</v>
      </c>
      <c r="E236" s="13" t="s">
        <v>233</v>
      </c>
      <c r="F236" s="13">
        <f t="shared" si="16"/>
        <v>9.14</v>
      </c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</row>
    <row r="237" spans="1:72" s="50" customFormat="1" ht="47.25">
      <c r="A237" s="22">
        <f t="shared" si="17"/>
        <v>169</v>
      </c>
      <c r="B237" s="10" t="s">
        <v>151</v>
      </c>
      <c r="C237" s="23" t="s">
        <v>168</v>
      </c>
      <c r="D237" s="13">
        <v>7.58</v>
      </c>
      <c r="E237" s="13" t="s">
        <v>233</v>
      </c>
      <c r="F237" s="13">
        <f t="shared" si="16"/>
        <v>7.58</v>
      </c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</row>
    <row r="238" spans="1:72" s="50" customFormat="1" ht="15.75">
      <c r="A238" s="22">
        <f t="shared" si="17"/>
        <v>170</v>
      </c>
      <c r="B238" s="10" t="s">
        <v>152</v>
      </c>
      <c r="C238" s="23" t="s">
        <v>168</v>
      </c>
      <c r="D238" s="13">
        <v>4.5199999999999996</v>
      </c>
      <c r="E238" s="13" t="s">
        <v>233</v>
      </c>
      <c r="F238" s="13">
        <f t="shared" si="16"/>
        <v>4.5199999999999996</v>
      </c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</row>
    <row r="239" spans="1:72" s="50" customFormat="1" ht="31.5">
      <c r="A239" s="22">
        <f t="shared" si="17"/>
        <v>171</v>
      </c>
      <c r="B239" s="10" t="s">
        <v>153</v>
      </c>
      <c r="C239" s="23" t="s">
        <v>168</v>
      </c>
      <c r="D239" s="13">
        <v>6.07</v>
      </c>
      <c r="E239" s="13" t="s">
        <v>233</v>
      </c>
      <c r="F239" s="13">
        <f t="shared" si="16"/>
        <v>6.07</v>
      </c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</row>
    <row r="240" spans="1:72" s="50" customFormat="1" ht="47.25">
      <c r="A240" s="22">
        <f t="shared" si="17"/>
        <v>172</v>
      </c>
      <c r="B240" s="10" t="s">
        <v>154</v>
      </c>
      <c r="C240" s="23" t="s">
        <v>168</v>
      </c>
      <c r="D240" s="13">
        <v>3.05</v>
      </c>
      <c r="E240" s="13" t="s">
        <v>233</v>
      </c>
      <c r="F240" s="13">
        <f t="shared" si="16"/>
        <v>3.05</v>
      </c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</row>
    <row r="241" spans="1:72" s="50" customFormat="1" ht="31.5">
      <c r="A241" s="22">
        <f t="shared" si="17"/>
        <v>173</v>
      </c>
      <c r="B241" s="10" t="s">
        <v>155</v>
      </c>
      <c r="C241" s="23" t="s">
        <v>168</v>
      </c>
      <c r="D241" s="13">
        <v>3.05</v>
      </c>
      <c r="E241" s="13" t="s">
        <v>233</v>
      </c>
      <c r="F241" s="13">
        <f t="shared" si="16"/>
        <v>3.05</v>
      </c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</row>
    <row r="242" spans="1:72" s="50" customFormat="1" ht="47.25">
      <c r="A242" s="22">
        <f t="shared" si="17"/>
        <v>174</v>
      </c>
      <c r="B242" s="10" t="s">
        <v>156</v>
      </c>
      <c r="C242" s="23" t="s">
        <v>168</v>
      </c>
      <c r="D242" s="13">
        <v>3.05</v>
      </c>
      <c r="E242" s="13" t="s">
        <v>233</v>
      </c>
      <c r="F242" s="13">
        <f t="shared" si="16"/>
        <v>3.05</v>
      </c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</row>
    <row r="243" spans="1:72" s="50" customFormat="1" ht="15.75">
      <c r="A243" s="22">
        <f t="shared" si="17"/>
        <v>175</v>
      </c>
      <c r="B243" s="10" t="s">
        <v>157</v>
      </c>
      <c r="C243" s="23" t="s">
        <v>168</v>
      </c>
      <c r="D243" s="13">
        <v>3.05</v>
      </c>
      <c r="E243" s="13" t="s">
        <v>233</v>
      </c>
      <c r="F243" s="13">
        <f t="shared" si="16"/>
        <v>3.05</v>
      </c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</row>
    <row r="244" spans="1:72" s="50" customFormat="1" ht="15.75">
      <c r="A244" s="22">
        <f t="shared" si="17"/>
        <v>176</v>
      </c>
      <c r="B244" s="67" t="s">
        <v>158</v>
      </c>
      <c r="C244" s="23" t="s">
        <v>168</v>
      </c>
      <c r="D244" s="13">
        <v>1.5</v>
      </c>
      <c r="E244" s="13" t="s">
        <v>233</v>
      </c>
      <c r="F244" s="13">
        <f>D244</f>
        <v>1.5</v>
      </c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</row>
    <row r="245" spans="1:72" s="45" customFormat="1" ht="15.75">
      <c r="A245" s="173" t="s">
        <v>177</v>
      </c>
      <c r="B245" s="173"/>
      <c r="C245" s="173"/>
      <c r="D245" s="173"/>
      <c r="E245" s="173"/>
      <c r="F245" s="173"/>
    </row>
    <row r="246" spans="1:72" s="45" customFormat="1" ht="47.25">
      <c r="A246" s="22">
        <f>A244+1</f>
        <v>177</v>
      </c>
      <c r="B246" s="10" t="s">
        <v>178</v>
      </c>
      <c r="C246" s="22" t="s">
        <v>168</v>
      </c>
      <c r="D246" s="22">
        <v>5.71</v>
      </c>
      <c r="E246" s="13" t="s">
        <v>233</v>
      </c>
      <c r="F246" s="22">
        <f>D246</f>
        <v>5.71</v>
      </c>
    </row>
    <row r="247" spans="1:72" s="45" customFormat="1" ht="31.5">
      <c r="A247" s="22"/>
      <c r="B247" s="67" t="s">
        <v>179</v>
      </c>
      <c r="C247" s="80" t="s">
        <v>180</v>
      </c>
      <c r="D247" s="80">
        <v>2.29</v>
      </c>
      <c r="E247" s="13" t="s">
        <v>233</v>
      </c>
      <c r="F247" s="22">
        <f t="shared" ref="F247:F265" si="18">D247</f>
        <v>2.29</v>
      </c>
    </row>
    <row r="248" spans="1:72" s="45" customFormat="1" ht="31.5">
      <c r="A248" s="22"/>
      <c r="B248" s="85" t="s">
        <v>181</v>
      </c>
      <c r="C248" s="80" t="s">
        <v>180</v>
      </c>
      <c r="D248" s="80">
        <v>1.35</v>
      </c>
      <c r="E248" s="13" t="s">
        <v>233</v>
      </c>
      <c r="F248" s="22">
        <f t="shared" si="18"/>
        <v>1.35</v>
      </c>
    </row>
    <row r="249" spans="1:72" s="45" customFormat="1" ht="47.25">
      <c r="A249" s="22">
        <v>198</v>
      </c>
      <c r="B249" s="10" t="s">
        <v>182</v>
      </c>
      <c r="C249" s="22" t="s">
        <v>168</v>
      </c>
      <c r="D249" s="22">
        <v>3.42</v>
      </c>
      <c r="E249" s="13" t="s">
        <v>233</v>
      </c>
      <c r="F249" s="22">
        <f t="shared" si="18"/>
        <v>3.42</v>
      </c>
    </row>
    <row r="250" spans="1:72" s="45" customFormat="1" ht="47.25">
      <c r="A250" s="22">
        <f t="shared" ref="A250:A260" si="19">A249+1</f>
        <v>199</v>
      </c>
      <c r="B250" s="10" t="s">
        <v>183</v>
      </c>
      <c r="C250" s="22" t="s">
        <v>168</v>
      </c>
      <c r="D250" s="22">
        <v>3.42</v>
      </c>
      <c r="E250" s="13" t="s">
        <v>233</v>
      </c>
      <c r="F250" s="22">
        <f t="shared" si="18"/>
        <v>3.42</v>
      </c>
    </row>
    <row r="251" spans="1:72" s="45" customFormat="1" ht="31.5">
      <c r="A251" s="22">
        <f t="shared" si="19"/>
        <v>200</v>
      </c>
      <c r="B251" s="10" t="s">
        <v>184</v>
      </c>
      <c r="C251" s="22" t="s">
        <v>168</v>
      </c>
      <c r="D251" s="22">
        <v>5.71</v>
      </c>
      <c r="E251" s="13" t="s">
        <v>233</v>
      </c>
      <c r="F251" s="22">
        <f t="shared" si="18"/>
        <v>5.71</v>
      </c>
    </row>
    <row r="252" spans="1:72" s="45" customFormat="1" ht="47.25">
      <c r="A252" s="22">
        <f t="shared" si="19"/>
        <v>201</v>
      </c>
      <c r="B252" s="10" t="s">
        <v>185</v>
      </c>
      <c r="C252" s="22" t="s">
        <v>180</v>
      </c>
      <c r="D252" s="22">
        <v>2.29</v>
      </c>
      <c r="E252" s="13" t="s">
        <v>233</v>
      </c>
      <c r="F252" s="22">
        <f t="shared" si="18"/>
        <v>2.29</v>
      </c>
    </row>
    <row r="253" spans="1:72" s="45" customFormat="1" ht="47.25">
      <c r="A253" s="22">
        <f t="shared" si="19"/>
        <v>202</v>
      </c>
      <c r="B253" s="10" t="s">
        <v>186</v>
      </c>
      <c r="C253" s="22" t="s">
        <v>168</v>
      </c>
      <c r="D253" s="22">
        <v>7.98</v>
      </c>
      <c r="E253" s="13" t="s">
        <v>233</v>
      </c>
      <c r="F253" s="22">
        <f t="shared" si="18"/>
        <v>7.98</v>
      </c>
    </row>
    <row r="254" spans="1:72" s="45" customFormat="1" ht="63">
      <c r="A254" s="22">
        <f t="shared" si="19"/>
        <v>203</v>
      </c>
      <c r="B254" s="10" t="s">
        <v>187</v>
      </c>
      <c r="C254" s="22" t="s">
        <v>168</v>
      </c>
      <c r="D254" s="22">
        <v>13.66</v>
      </c>
      <c r="E254" s="13" t="s">
        <v>233</v>
      </c>
      <c r="F254" s="22">
        <f t="shared" si="18"/>
        <v>13.66</v>
      </c>
    </row>
    <row r="255" spans="1:72" s="45" customFormat="1" ht="31.5">
      <c r="A255" s="22">
        <f t="shared" si="19"/>
        <v>204</v>
      </c>
      <c r="B255" s="86" t="s">
        <v>188</v>
      </c>
      <c r="C255" s="22" t="s">
        <v>168</v>
      </c>
      <c r="D255" s="22">
        <v>6.84</v>
      </c>
      <c r="E255" s="13" t="s">
        <v>233</v>
      </c>
      <c r="F255" s="22">
        <f t="shared" si="18"/>
        <v>6.84</v>
      </c>
    </row>
    <row r="256" spans="1:72" s="45" customFormat="1" ht="31.5">
      <c r="A256" s="22">
        <f t="shared" si="19"/>
        <v>205</v>
      </c>
      <c r="B256" s="86" t="s">
        <v>189</v>
      </c>
      <c r="C256" s="22" t="s">
        <v>180</v>
      </c>
      <c r="D256" s="22">
        <v>3.18</v>
      </c>
      <c r="E256" s="13" t="s">
        <v>233</v>
      </c>
      <c r="F256" s="22">
        <f t="shared" si="18"/>
        <v>3.18</v>
      </c>
    </row>
    <row r="257" spans="1:6" s="45" customFormat="1" ht="31.5">
      <c r="A257" s="22">
        <f t="shared" si="19"/>
        <v>206</v>
      </c>
      <c r="B257" s="86" t="s">
        <v>190</v>
      </c>
      <c r="C257" s="84" t="s">
        <v>168</v>
      </c>
      <c r="D257" s="22">
        <v>5.71</v>
      </c>
      <c r="E257" s="13" t="s">
        <v>233</v>
      </c>
      <c r="F257" s="22">
        <f t="shared" si="18"/>
        <v>5.71</v>
      </c>
    </row>
    <row r="258" spans="1:6" s="45" customFormat="1" ht="31.5">
      <c r="A258" s="22">
        <f t="shared" si="19"/>
        <v>207</v>
      </c>
      <c r="B258" s="86" t="s">
        <v>191</v>
      </c>
      <c r="C258" s="22" t="s">
        <v>180</v>
      </c>
      <c r="D258" s="22">
        <v>2.29</v>
      </c>
      <c r="E258" s="13" t="s">
        <v>233</v>
      </c>
      <c r="F258" s="22">
        <f t="shared" si="18"/>
        <v>2.29</v>
      </c>
    </row>
    <row r="259" spans="1:6" s="45" customFormat="1" ht="47.25">
      <c r="A259" s="22">
        <f t="shared" si="19"/>
        <v>208</v>
      </c>
      <c r="B259" s="86" t="s">
        <v>192</v>
      </c>
      <c r="C259" s="22" t="s">
        <v>180</v>
      </c>
      <c r="D259" s="22">
        <v>6.84</v>
      </c>
      <c r="E259" s="13" t="s">
        <v>233</v>
      </c>
      <c r="F259" s="22">
        <f t="shared" si="18"/>
        <v>6.84</v>
      </c>
    </row>
    <row r="260" spans="1:6" s="45" customFormat="1" ht="47.25">
      <c r="A260" s="22">
        <f t="shared" si="19"/>
        <v>209</v>
      </c>
      <c r="B260" s="86" t="s">
        <v>193</v>
      </c>
      <c r="C260" s="84" t="s">
        <v>168</v>
      </c>
      <c r="D260" s="22">
        <v>6.84</v>
      </c>
      <c r="E260" s="13" t="s">
        <v>233</v>
      </c>
      <c r="F260" s="22">
        <f t="shared" si="18"/>
        <v>6.84</v>
      </c>
    </row>
    <row r="261" spans="1:6" s="45" customFormat="1" ht="31.5">
      <c r="A261" s="22"/>
      <c r="B261" s="86" t="s">
        <v>179</v>
      </c>
      <c r="C261" s="22" t="s">
        <v>180</v>
      </c>
      <c r="D261" s="22">
        <v>2.29</v>
      </c>
      <c r="E261" s="13" t="s">
        <v>233</v>
      </c>
      <c r="F261" s="22">
        <f t="shared" si="18"/>
        <v>2.29</v>
      </c>
    </row>
    <row r="262" spans="1:6" s="45" customFormat="1" ht="31.5">
      <c r="A262" s="22">
        <f>A260+1</f>
        <v>210</v>
      </c>
      <c r="B262" s="86" t="s">
        <v>194</v>
      </c>
      <c r="C262" s="84" t="s">
        <v>168</v>
      </c>
      <c r="D262" s="22">
        <v>6.84</v>
      </c>
      <c r="E262" s="13" t="s">
        <v>233</v>
      </c>
      <c r="F262" s="22">
        <f t="shared" si="18"/>
        <v>6.84</v>
      </c>
    </row>
    <row r="263" spans="1:6" s="45" customFormat="1" ht="31.5">
      <c r="A263" s="22"/>
      <c r="B263" s="87" t="s">
        <v>179</v>
      </c>
      <c r="C263" s="22" t="s">
        <v>180</v>
      </c>
      <c r="D263" s="22">
        <v>2.29</v>
      </c>
      <c r="E263" s="13" t="s">
        <v>233</v>
      </c>
      <c r="F263" s="22">
        <f t="shared" si="18"/>
        <v>2.29</v>
      </c>
    </row>
    <row r="264" spans="1:6" s="45" customFormat="1" ht="31.5">
      <c r="A264" s="22">
        <f>A262+1</f>
        <v>211</v>
      </c>
      <c r="B264" s="86" t="s">
        <v>195</v>
      </c>
      <c r="C264" s="84" t="s">
        <v>168</v>
      </c>
      <c r="D264" s="22">
        <v>6.84</v>
      </c>
      <c r="E264" s="13" t="s">
        <v>233</v>
      </c>
      <c r="F264" s="22">
        <f t="shared" si="18"/>
        <v>6.84</v>
      </c>
    </row>
    <row r="265" spans="1:6" s="45" customFormat="1" ht="31.5">
      <c r="A265" s="22"/>
      <c r="B265" s="86" t="s">
        <v>179</v>
      </c>
      <c r="C265" s="22" t="s">
        <v>180</v>
      </c>
      <c r="D265" s="22">
        <v>2.29</v>
      </c>
      <c r="E265" s="13" t="s">
        <v>233</v>
      </c>
      <c r="F265" s="22">
        <f t="shared" si="18"/>
        <v>2.29</v>
      </c>
    </row>
    <row r="266" spans="1:6" s="45" customFormat="1" ht="15.75">
      <c r="A266" s="173" t="s">
        <v>196</v>
      </c>
      <c r="B266" s="173"/>
      <c r="C266" s="173"/>
      <c r="D266" s="173"/>
      <c r="E266" s="173"/>
      <c r="F266" s="173"/>
    </row>
    <row r="267" spans="1:6" s="45" customFormat="1" ht="15.75">
      <c r="A267" s="22">
        <f>A264+1</f>
        <v>212</v>
      </c>
      <c r="B267" s="86" t="s">
        <v>197</v>
      </c>
      <c r="C267" s="84" t="s">
        <v>164</v>
      </c>
      <c r="D267" s="84">
        <v>2.21</v>
      </c>
      <c r="E267" s="13">
        <v>0.27</v>
      </c>
      <c r="F267" s="84">
        <f>D267+E267</f>
        <v>2.48</v>
      </c>
    </row>
    <row r="268" spans="1:6" s="45" customFormat="1" ht="31.5">
      <c r="A268" s="22">
        <f>A267+1</f>
        <v>213</v>
      </c>
      <c r="B268" s="86" t="s">
        <v>198</v>
      </c>
      <c r="C268" s="84" t="s">
        <v>164</v>
      </c>
      <c r="D268" s="84">
        <v>10.86</v>
      </c>
      <c r="E268" s="13">
        <v>1.97</v>
      </c>
      <c r="F268" s="84">
        <f>D268+E268</f>
        <v>12.83</v>
      </c>
    </row>
    <row r="269" spans="1:6" s="45" customFormat="1" ht="15.75">
      <c r="A269" s="22">
        <f>A268+1</f>
        <v>214</v>
      </c>
      <c r="B269" s="86" t="s">
        <v>199</v>
      </c>
      <c r="C269" s="84" t="s">
        <v>164</v>
      </c>
      <c r="D269" s="79">
        <v>1.79</v>
      </c>
      <c r="E269" s="13">
        <v>0.27</v>
      </c>
      <c r="F269" s="84">
        <f>D269+E269</f>
        <v>2.06</v>
      </c>
    </row>
    <row r="270" spans="1:6" s="45" customFormat="1" ht="31.5">
      <c r="A270" s="22">
        <f>A269+1</f>
        <v>215</v>
      </c>
      <c r="B270" s="86" t="s">
        <v>200</v>
      </c>
      <c r="C270" s="84" t="s">
        <v>164</v>
      </c>
      <c r="D270" s="79">
        <v>3.33</v>
      </c>
      <c r="E270" s="13">
        <v>1.39</v>
      </c>
      <c r="F270" s="84">
        <f>D270+E270</f>
        <v>4.72</v>
      </c>
    </row>
    <row r="271" spans="1:6" s="45" customFormat="1" ht="31.5">
      <c r="A271" s="22">
        <f>A270+1</f>
        <v>216</v>
      </c>
      <c r="B271" s="86" t="s">
        <v>201</v>
      </c>
      <c r="C271" s="84" t="s">
        <v>164</v>
      </c>
      <c r="D271" s="79">
        <v>3.33</v>
      </c>
      <c r="E271" s="13">
        <v>1.47</v>
      </c>
      <c r="F271" s="84">
        <f>D271+E271</f>
        <v>4.8</v>
      </c>
    </row>
    <row r="272" spans="1:6" s="45" customFormat="1" ht="15.75">
      <c r="A272" s="22">
        <f>A271+1</f>
        <v>217</v>
      </c>
      <c r="B272" s="86" t="s">
        <v>202</v>
      </c>
      <c r="C272" s="84" t="s">
        <v>164</v>
      </c>
      <c r="D272" s="79">
        <v>1.79</v>
      </c>
      <c r="E272" s="13" t="s">
        <v>233</v>
      </c>
      <c r="F272" s="79">
        <f>D272</f>
        <v>1.79</v>
      </c>
    </row>
    <row r="273" spans="1:6" s="45" customFormat="1" ht="15.75">
      <c r="A273" s="137" t="s">
        <v>236</v>
      </c>
      <c r="B273" s="137"/>
      <c r="C273" s="137"/>
      <c r="D273" s="137"/>
      <c r="E273" s="137"/>
      <c r="F273" s="137"/>
    </row>
    <row r="274" spans="1:6" s="45" customFormat="1" ht="15.75">
      <c r="A274" s="22">
        <f>A272+1</f>
        <v>218</v>
      </c>
      <c r="B274" s="68" t="str">
        <f>'Граждане РБ'!B221</f>
        <v>Проведение процедуры вакцинации</v>
      </c>
      <c r="C274" s="23" t="s">
        <v>168</v>
      </c>
      <c r="D274" s="13">
        <v>4.72</v>
      </c>
      <c r="E274" s="13" t="str">
        <f>'Граждане РБ'!E221</f>
        <v>-</v>
      </c>
      <c r="F274" s="13">
        <f>D274</f>
        <v>4.72</v>
      </c>
    </row>
    <row r="275" spans="1:6" s="45" customFormat="1" ht="15.75">
      <c r="A275" s="69"/>
      <c r="B275" s="88"/>
      <c r="C275" s="27"/>
      <c r="D275" s="88"/>
      <c r="E275" s="69"/>
      <c r="F275" s="88"/>
    </row>
    <row r="276" spans="1:6" s="45" customFormat="1" ht="15.75">
      <c r="A276" s="69"/>
      <c r="B276" s="88"/>
      <c r="C276" s="27"/>
      <c r="D276" s="88"/>
      <c r="E276" s="69"/>
      <c r="F276" s="88"/>
    </row>
    <row r="277" spans="1:6" s="45" customFormat="1" ht="15.75">
      <c r="A277" s="69"/>
      <c r="B277" s="88"/>
      <c r="C277" s="27"/>
      <c r="D277" s="88"/>
      <c r="E277" s="69"/>
      <c r="F277" s="88"/>
    </row>
    <row r="278" spans="1:6" s="45" customFormat="1" ht="15.75" customHeight="1">
      <c r="A278" s="152" t="s">
        <v>232</v>
      </c>
      <c r="B278" s="152"/>
      <c r="C278" s="40"/>
      <c r="D278" s="40" t="s">
        <v>302</v>
      </c>
      <c r="E278" s="40"/>
      <c r="F278" s="40"/>
    </row>
    <row r="279" spans="1:6" s="1" customFormat="1">
      <c r="A279" s="6"/>
      <c r="B279" s="6"/>
      <c r="C279" s="28"/>
      <c r="D279" s="6"/>
      <c r="E279" s="6"/>
      <c r="F279" s="6"/>
    </row>
    <row r="280" spans="1:6" s="1" customFormat="1">
      <c r="A280" s="6"/>
      <c r="B280" s="6"/>
      <c r="C280" s="28"/>
      <c r="D280" s="6"/>
      <c r="E280" s="6"/>
      <c r="F280" s="6"/>
    </row>
    <row r="281" spans="1:6" s="1" customFormat="1">
      <c r="A281" s="6"/>
      <c r="B281" s="6"/>
      <c r="C281" s="28"/>
      <c r="D281" s="6"/>
      <c r="E281" s="6"/>
      <c r="F281" s="6"/>
    </row>
    <row r="282" spans="1:6" s="1" customFormat="1">
      <c r="A282" s="6"/>
      <c r="B282" s="6"/>
      <c r="C282" s="28"/>
      <c r="D282" s="6"/>
      <c r="E282" s="6"/>
      <c r="F282" s="6"/>
    </row>
    <row r="283" spans="1:6" s="1" customFormat="1">
      <c r="A283" s="6"/>
      <c r="B283" s="6"/>
      <c r="C283" s="28"/>
      <c r="D283" s="6"/>
      <c r="E283" s="6"/>
      <c r="F283" s="6"/>
    </row>
    <row r="284" spans="1:6" s="1" customFormat="1">
      <c r="A284" s="6"/>
      <c r="B284" s="6"/>
      <c r="C284" s="28"/>
      <c r="D284" s="6"/>
      <c r="E284" s="6"/>
      <c r="F284" s="6"/>
    </row>
    <row r="285" spans="1:6" s="1" customFormat="1">
      <c r="A285" s="6"/>
      <c r="B285" s="6"/>
      <c r="C285" s="28"/>
      <c r="D285" s="6"/>
      <c r="E285" s="6"/>
      <c r="F285" s="6"/>
    </row>
    <row r="286" spans="1:6" s="1" customFormat="1">
      <c r="A286" s="6"/>
      <c r="B286" s="6"/>
      <c r="C286" s="28"/>
      <c r="D286" s="6"/>
      <c r="E286" s="6"/>
      <c r="F286" s="6"/>
    </row>
    <row r="287" spans="1:6" s="1" customFormat="1">
      <c r="A287" s="6"/>
      <c r="B287" s="6"/>
      <c r="C287" s="28"/>
      <c r="D287" s="6"/>
      <c r="E287" s="6"/>
      <c r="F287" s="6"/>
    </row>
    <row r="288" spans="1:6" s="1" customFormat="1">
      <c r="A288" s="6"/>
      <c r="B288" s="6"/>
      <c r="C288" s="28"/>
      <c r="D288" s="6"/>
      <c r="E288" s="6"/>
      <c r="F288" s="6"/>
    </row>
    <row r="289" spans="1:6" s="1" customFormat="1">
      <c r="A289" s="6"/>
      <c r="B289" s="6"/>
      <c r="C289" s="28"/>
      <c r="D289" s="6"/>
      <c r="E289" s="6"/>
      <c r="F289" s="6"/>
    </row>
    <row r="290" spans="1:6" s="1" customFormat="1">
      <c r="A290" s="6"/>
      <c r="B290" s="6"/>
      <c r="C290" s="28"/>
      <c r="D290" s="6"/>
      <c r="E290" s="6"/>
      <c r="F290" s="6"/>
    </row>
    <row r="291" spans="1:6" s="1" customFormat="1">
      <c r="A291" s="6"/>
      <c r="B291" s="6"/>
      <c r="C291" s="28"/>
      <c r="D291" s="6"/>
      <c r="E291" s="6"/>
      <c r="F291" s="6"/>
    </row>
    <row r="292" spans="1:6" s="1" customFormat="1">
      <c r="A292" s="6"/>
      <c r="B292" s="6"/>
      <c r="C292" s="28"/>
      <c r="D292" s="6"/>
      <c r="E292" s="6"/>
      <c r="F292" s="6"/>
    </row>
    <row r="293" spans="1:6" s="1" customFormat="1">
      <c r="A293" s="6"/>
      <c r="B293" s="6"/>
      <c r="C293" s="28"/>
      <c r="D293" s="6"/>
      <c r="E293" s="6"/>
      <c r="F293" s="6"/>
    </row>
    <row r="294" spans="1:6" s="1" customFormat="1">
      <c r="A294" s="6"/>
      <c r="B294" s="6"/>
      <c r="C294" s="28"/>
      <c r="D294" s="6"/>
      <c r="E294" s="6"/>
      <c r="F294" s="6"/>
    </row>
    <row r="295" spans="1:6" s="1" customFormat="1">
      <c r="A295" s="6"/>
      <c r="B295" s="6"/>
      <c r="C295" s="28"/>
      <c r="D295" s="6"/>
      <c r="E295" s="6"/>
      <c r="F295" s="6"/>
    </row>
    <row r="296" spans="1:6" s="1" customFormat="1">
      <c r="A296" s="6"/>
      <c r="B296" s="6"/>
      <c r="C296" s="28"/>
      <c r="D296" s="6"/>
      <c r="E296" s="6"/>
      <c r="F296" s="6"/>
    </row>
    <row r="297" spans="1:6" s="1" customFormat="1">
      <c r="A297" s="6"/>
      <c r="B297" s="6"/>
      <c r="C297" s="28"/>
      <c r="D297" s="6"/>
      <c r="E297" s="6"/>
      <c r="F297" s="6"/>
    </row>
    <row r="298" spans="1:6" s="1" customFormat="1">
      <c r="A298" s="6"/>
      <c r="B298" s="6"/>
      <c r="C298" s="28"/>
      <c r="D298" s="6"/>
      <c r="E298" s="6"/>
      <c r="F298" s="6"/>
    </row>
    <row r="299" spans="1:6" s="1" customFormat="1">
      <c r="A299" s="6"/>
      <c r="B299" s="6"/>
      <c r="C299" s="28"/>
      <c r="D299" s="6"/>
      <c r="E299" s="6"/>
      <c r="F299" s="6"/>
    </row>
    <row r="300" spans="1:6" s="1" customFormat="1">
      <c r="A300" s="6"/>
      <c r="B300" s="6"/>
      <c r="C300" s="28"/>
      <c r="D300" s="6"/>
      <c r="E300" s="6"/>
      <c r="F300" s="6"/>
    </row>
    <row r="301" spans="1:6" s="1" customFormat="1">
      <c r="A301" s="6"/>
      <c r="B301" s="6"/>
      <c r="C301" s="28"/>
      <c r="D301" s="6"/>
      <c r="E301" s="6"/>
      <c r="F301" s="6"/>
    </row>
    <row r="302" spans="1:6" s="1" customFormat="1">
      <c r="A302" s="6"/>
      <c r="B302" s="6"/>
      <c r="C302" s="28"/>
      <c r="D302" s="6"/>
      <c r="E302" s="6"/>
      <c r="F302" s="6"/>
    </row>
    <row r="303" spans="1:6" s="1" customFormat="1">
      <c r="A303" s="6"/>
      <c r="B303" s="6"/>
      <c r="C303" s="28"/>
      <c r="D303" s="6"/>
      <c r="E303" s="6"/>
      <c r="F303" s="6"/>
    </row>
    <row r="304" spans="1:6" s="1" customFormat="1">
      <c r="A304" s="6"/>
      <c r="B304" s="6"/>
      <c r="C304" s="28"/>
      <c r="D304" s="6"/>
      <c r="E304" s="6"/>
      <c r="F304" s="6"/>
    </row>
    <row r="305" spans="1:6" s="1" customFormat="1">
      <c r="A305" s="6"/>
      <c r="B305" s="6"/>
      <c r="C305" s="28"/>
      <c r="D305" s="6"/>
      <c r="E305" s="6"/>
      <c r="F305" s="6"/>
    </row>
    <row r="306" spans="1:6" s="1" customFormat="1">
      <c r="A306" s="6"/>
      <c r="B306" s="6"/>
      <c r="C306" s="28"/>
      <c r="D306" s="6"/>
      <c r="E306" s="6"/>
      <c r="F306" s="6"/>
    </row>
    <row r="307" spans="1:6" s="1" customFormat="1">
      <c r="A307" s="6"/>
      <c r="B307" s="6"/>
      <c r="C307" s="28"/>
      <c r="D307" s="6"/>
      <c r="E307" s="6"/>
      <c r="F307" s="6"/>
    </row>
    <row r="308" spans="1:6" s="1" customFormat="1">
      <c r="A308" s="6"/>
      <c r="B308" s="6"/>
      <c r="C308" s="28"/>
      <c r="D308" s="6"/>
      <c r="E308" s="6"/>
      <c r="F308" s="6"/>
    </row>
    <row r="309" spans="1:6" s="1" customFormat="1">
      <c r="A309" s="6"/>
      <c r="B309" s="6"/>
      <c r="C309" s="28"/>
      <c r="D309" s="6"/>
      <c r="E309" s="6"/>
      <c r="F309" s="6"/>
    </row>
    <row r="310" spans="1:6" s="1" customFormat="1">
      <c r="A310" s="6"/>
      <c r="B310" s="6"/>
      <c r="C310" s="28"/>
      <c r="D310" s="6"/>
      <c r="E310" s="6"/>
      <c r="F310" s="6"/>
    </row>
    <row r="311" spans="1:6" s="1" customFormat="1">
      <c r="A311" s="6"/>
      <c r="B311" s="6"/>
      <c r="C311" s="28"/>
      <c r="D311" s="6"/>
      <c r="E311" s="6"/>
      <c r="F311" s="6"/>
    </row>
    <row r="312" spans="1:6" s="1" customFormat="1">
      <c r="A312" s="6"/>
      <c r="B312" s="6"/>
      <c r="C312" s="28"/>
      <c r="D312" s="6"/>
      <c r="E312" s="6"/>
      <c r="F312" s="6"/>
    </row>
    <row r="313" spans="1:6" s="1" customFormat="1">
      <c r="A313" s="6"/>
      <c r="B313" s="6"/>
      <c r="C313" s="28"/>
      <c r="D313" s="6"/>
      <c r="E313" s="6"/>
      <c r="F313" s="6"/>
    </row>
    <row r="314" spans="1:6" s="1" customFormat="1">
      <c r="A314" s="6"/>
      <c r="B314" s="6"/>
      <c r="C314" s="28"/>
      <c r="D314" s="6"/>
      <c r="E314" s="6"/>
      <c r="F314" s="6"/>
    </row>
    <row r="315" spans="1:6" s="1" customFormat="1">
      <c r="A315" s="6"/>
      <c r="B315" s="6"/>
      <c r="C315" s="28"/>
      <c r="D315" s="6"/>
      <c r="E315" s="6"/>
      <c r="F315" s="6"/>
    </row>
    <row r="316" spans="1:6" s="1" customFormat="1">
      <c r="A316" s="6"/>
      <c r="B316" s="6"/>
      <c r="C316" s="28"/>
      <c r="D316" s="6"/>
      <c r="E316" s="6"/>
      <c r="F316" s="6"/>
    </row>
    <row r="317" spans="1:6" s="1" customFormat="1">
      <c r="A317" s="6"/>
      <c r="B317" s="6"/>
      <c r="C317" s="28"/>
      <c r="D317" s="6"/>
      <c r="E317" s="6"/>
      <c r="F317" s="6"/>
    </row>
    <row r="318" spans="1:6" s="1" customFormat="1">
      <c r="A318" s="6"/>
      <c r="B318" s="6"/>
      <c r="C318" s="28"/>
      <c r="D318" s="6"/>
      <c r="E318" s="6"/>
      <c r="F318" s="6"/>
    </row>
    <row r="319" spans="1:6" s="1" customFormat="1">
      <c r="A319" s="6"/>
      <c r="B319" s="6"/>
      <c r="C319" s="28"/>
      <c r="D319" s="6"/>
      <c r="E319" s="6"/>
      <c r="F319" s="6"/>
    </row>
    <row r="320" spans="1:6" s="1" customFormat="1">
      <c r="A320" s="6"/>
      <c r="B320" s="6"/>
      <c r="C320" s="28"/>
      <c r="D320" s="6"/>
      <c r="E320" s="6"/>
      <c r="F320" s="6"/>
    </row>
    <row r="321" spans="1:6" s="1" customFormat="1">
      <c r="A321" s="6"/>
      <c r="B321" s="6"/>
      <c r="C321" s="28"/>
      <c r="D321" s="6"/>
      <c r="E321" s="6"/>
      <c r="F321" s="6"/>
    </row>
    <row r="322" spans="1:6" s="1" customFormat="1">
      <c r="A322" s="6"/>
      <c r="B322" s="6"/>
      <c r="C322" s="28"/>
      <c r="D322" s="6"/>
      <c r="E322" s="6"/>
      <c r="F322" s="6"/>
    </row>
    <row r="323" spans="1:6" s="1" customFormat="1">
      <c r="A323" s="6"/>
      <c r="B323" s="6"/>
      <c r="C323" s="28"/>
      <c r="D323" s="6"/>
      <c r="E323" s="6"/>
      <c r="F323" s="6"/>
    </row>
    <row r="324" spans="1:6" s="1" customFormat="1">
      <c r="A324" s="6"/>
      <c r="B324" s="6"/>
      <c r="C324" s="28"/>
      <c r="D324" s="6"/>
      <c r="E324" s="6"/>
      <c r="F324" s="6"/>
    </row>
    <row r="325" spans="1:6" s="1" customFormat="1">
      <c r="A325" s="6"/>
      <c r="B325" s="6"/>
      <c r="C325" s="28"/>
      <c r="D325" s="6"/>
      <c r="E325" s="6"/>
      <c r="F325" s="6"/>
    </row>
    <row r="326" spans="1:6" s="1" customFormat="1">
      <c r="A326" s="6"/>
      <c r="B326" s="6"/>
      <c r="C326" s="28"/>
      <c r="D326" s="6"/>
      <c r="E326" s="6"/>
      <c r="F326" s="6"/>
    </row>
    <row r="327" spans="1:6" s="1" customFormat="1">
      <c r="A327" s="6"/>
      <c r="B327" s="6"/>
      <c r="C327" s="28"/>
      <c r="D327" s="6"/>
      <c r="E327" s="6"/>
      <c r="F327" s="6"/>
    </row>
    <row r="328" spans="1:6" s="1" customFormat="1">
      <c r="A328" s="6"/>
      <c r="B328" s="6"/>
      <c r="C328" s="28"/>
      <c r="D328" s="6"/>
      <c r="E328" s="6"/>
      <c r="F328" s="6"/>
    </row>
    <row r="329" spans="1:6" s="1" customFormat="1">
      <c r="A329" s="6"/>
      <c r="B329" s="6"/>
      <c r="C329" s="28"/>
      <c r="D329" s="6"/>
      <c r="E329" s="6"/>
      <c r="F329" s="6"/>
    </row>
    <row r="330" spans="1:6" s="1" customFormat="1">
      <c r="A330" s="6"/>
      <c r="B330" s="6"/>
      <c r="C330" s="28"/>
      <c r="D330" s="6"/>
      <c r="E330" s="6"/>
      <c r="F330" s="6"/>
    </row>
    <row r="331" spans="1:6" s="1" customFormat="1">
      <c r="A331" s="6"/>
      <c r="B331" s="6"/>
      <c r="C331" s="28"/>
      <c r="D331" s="6"/>
      <c r="E331" s="6"/>
      <c r="F331" s="6"/>
    </row>
    <row r="332" spans="1:6" s="1" customFormat="1">
      <c r="A332" s="6"/>
      <c r="B332" s="6"/>
      <c r="C332" s="28"/>
      <c r="D332" s="6"/>
      <c r="E332" s="6"/>
      <c r="F332" s="6"/>
    </row>
    <row r="333" spans="1:6" s="1" customFormat="1">
      <c r="A333" s="6"/>
      <c r="B333" s="6"/>
      <c r="C333" s="28"/>
      <c r="D333" s="6"/>
      <c r="E333" s="6"/>
      <c r="F333" s="6"/>
    </row>
    <row r="334" spans="1:6" s="1" customFormat="1">
      <c r="A334" s="6"/>
      <c r="B334" s="6"/>
      <c r="C334" s="28"/>
      <c r="D334" s="6"/>
      <c r="E334" s="6"/>
      <c r="F334" s="6"/>
    </row>
    <row r="335" spans="1:6" s="1" customFormat="1">
      <c r="A335" s="6"/>
      <c r="B335" s="6"/>
      <c r="C335" s="28"/>
      <c r="D335" s="6"/>
      <c r="E335" s="6"/>
      <c r="F335" s="6"/>
    </row>
    <row r="336" spans="1:6" s="1" customFormat="1">
      <c r="A336" s="6"/>
      <c r="B336" s="6"/>
      <c r="C336" s="28"/>
      <c r="D336" s="6"/>
      <c r="E336" s="6"/>
      <c r="F336" s="6"/>
    </row>
    <row r="337" spans="1:6" s="1" customFormat="1">
      <c r="A337" s="6"/>
      <c r="B337" s="6"/>
      <c r="C337" s="28"/>
      <c r="D337" s="6"/>
      <c r="E337" s="6"/>
      <c r="F337" s="6"/>
    </row>
    <row r="338" spans="1:6" s="1" customFormat="1">
      <c r="A338" s="6"/>
      <c r="B338" s="6"/>
      <c r="C338" s="28"/>
      <c r="D338" s="6"/>
      <c r="E338" s="6"/>
      <c r="F338" s="6"/>
    </row>
    <row r="339" spans="1:6" s="1" customFormat="1">
      <c r="A339" s="6"/>
      <c r="B339" s="6"/>
      <c r="C339" s="28"/>
      <c r="D339" s="6"/>
      <c r="E339" s="6"/>
      <c r="F339" s="6"/>
    </row>
    <row r="340" spans="1:6" s="1" customFormat="1">
      <c r="A340" s="6"/>
      <c r="B340" s="6"/>
      <c r="C340" s="28"/>
      <c r="D340" s="6"/>
      <c r="E340" s="6"/>
      <c r="F340" s="6"/>
    </row>
    <row r="341" spans="1:6" s="1" customFormat="1">
      <c r="A341" s="6"/>
      <c r="B341" s="6"/>
      <c r="C341" s="28"/>
      <c r="D341" s="6"/>
      <c r="E341" s="6"/>
      <c r="F341" s="6"/>
    </row>
    <row r="342" spans="1:6" s="1" customFormat="1">
      <c r="A342" s="6"/>
      <c r="B342" s="6"/>
      <c r="C342" s="28"/>
      <c r="D342" s="6"/>
      <c r="E342" s="6"/>
      <c r="F342" s="6"/>
    </row>
    <row r="343" spans="1:6" s="1" customFormat="1">
      <c r="A343" s="6"/>
      <c r="B343" s="6"/>
      <c r="C343" s="28"/>
      <c r="D343" s="6"/>
      <c r="E343" s="6"/>
      <c r="F343" s="6"/>
    </row>
    <row r="344" spans="1:6" s="1" customFormat="1">
      <c r="A344" s="6"/>
      <c r="B344" s="6"/>
      <c r="C344" s="28"/>
      <c r="D344" s="6"/>
      <c r="E344" s="6"/>
      <c r="F344" s="6"/>
    </row>
    <row r="345" spans="1:6" s="1" customFormat="1">
      <c r="A345" s="6"/>
      <c r="B345" s="6"/>
      <c r="C345" s="28"/>
      <c r="D345" s="6"/>
      <c r="E345" s="6"/>
      <c r="F345" s="6"/>
    </row>
    <row r="346" spans="1:6" s="1" customFormat="1">
      <c r="A346" s="6"/>
      <c r="B346" s="6"/>
      <c r="C346" s="28"/>
      <c r="D346" s="6"/>
      <c r="E346" s="6"/>
      <c r="F346" s="6"/>
    </row>
    <row r="347" spans="1:6" s="1" customFormat="1">
      <c r="A347" s="6"/>
      <c r="B347" s="6"/>
      <c r="C347" s="28"/>
      <c r="D347" s="6"/>
      <c r="E347" s="6"/>
      <c r="F347" s="6"/>
    </row>
    <row r="348" spans="1:6" s="1" customFormat="1">
      <c r="A348" s="6"/>
      <c r="B348" s="6"/>
      <c r="C348" s="28"/>
      <c r="D348" s="6"/>
      <c r="E348" s="6"/>
      <c r="F348" s="6"/>
    </row>
    <row r="349" spans="1:6" s="1" customFormat="1">
      <c r="A349" s="6"/>
      <c r="B349" s="6"/>
      <c r="C349" s="28"/>
      <c r="D349" s="6"/>
      <c r="E349" s="6"/>
      <c r="F349" s="6"/>
    </row>
    <row r="350" spans="1:6" s="1" customFormat="1">
      <c r="A350" s="6"/>
      <c r="B350" s="6"/>
      <c r="C350" s="28"/>
      <c r="D350" s="6"/>
      <c r="E350" s="6"/>
      <c r="F350" s="6"/>
    </row>
    <row r="351" spans="1:6" s="1" customFormat="1">
      <c r="A351" s="6"/>
      <c r="B351" s="6"/>
      <c r="C351" s="28"/>
      <c r="D351" s="6"/>
      <c r="E351" s="6"/>
      <c r="F351" s="6"/>
    </row>
    <row r="352" spans="1:6" s="1" customFormat="1">
      <c r="A352" s="6"/>
      <c r="B352" s="6"/>
      <c r="C352" s="28"/>
      <c r="D352" s="6"/>
      <c r="E352" s="6"/>
      <c r="F352" s="6"/>
    </row>
    <row r="353" spans="1:6" s="1" customFormat="1">
      <c r="A353" s="6"/>
      <c r="B353" s="6"/>
      <c r="C353" s="28"/>
      <c r="D353" s="6"/>
      <c r="E353" s="6"/>
      <c r="F353" s="6"/>
    </row>
    <row r="354" spans="1:6" s="1" customFormat="1">
      <c r="A354" s="6"/>
      <c r="B354" s="6"/>
      <c r="C354" s="28"/>
      <c r="D354" s="6"/>
      <c r="E354" s="6"/>
      <c r="F354" s="6"/>
    </row>
    <row r="355" spans="1:6" s="1" customFormat="1">
      <c r="A355" s="6"/>
      <c r="B355" s="6"/>
      <c r="C355" s="28"/>
      <c r="D355" s="6"/>
      <c r="E355" s="6"/>
      <c r="F355" s="6"/>
    </row>
    <row r="356" spans="1:6" s="1" customFormat="1">
      <c r="A356" s="6"/>
      <c r="B356" s="6"/>
      <c r="C356" s="28"/>
      <c r="D356" s="6"/>
      <c r="E356" s="6"/>
      <c r="F356" s="6"/>
    </row>
    <row r="357" spans="1:6" s="1" customFormat="1">
      <c r="A357" s="6"/>
      <c r="B357" s="6"/>
      <c r="C357" s="28"/>
      <c r="D357" s="6"/>
      <c r="E357" s="6"/>
      <c r="F357" s="6"/>
    </row>
    <row r="358" spans="1:6" s="1" customFormat="1">
      <c r="A358" s="6"/>
      <c r="B358" s="6"/>
      <c r="C358" s="28"/>
      <c r="D358" s="6"/>
      <c r="E358" s="6"/>
      <c r="F358" s="6"/>
    </row>
    <row r="359" spans="1:6" s="1" customFormat="1">
      <c r="A359" s="6"/>
      <c r="B359" s="6"/>
      <c r="C359" s="28"/>
      <c r="D359" s="6"/>
      <c r="E359" s="6"/>
      <c r="F359" s="6"/>
    </row>
    <row r="360" spans="1:6" s="1" customFormat="1">
      <c r="A360" s="6"/>
      <c r="B360" s="6"/>
      <c r="C360" s="28"/>
      <c r="D360" s="6"/>
      <c r="E360" s="6"/>
      <c r="F360" s="6"/>
    </row>
    <row r="361" spans="1:6" s="1" customFormat="1">
      <c r="A361" s="6"/>
      <c r="B361" s="6"/>
      <c r="C361" s="28"/>
      <c r="D361" s="6"/>
      <c r="E361" s="6"/>
      <c r="F361" s="6"/>
    </row>
    <row r="362" spans="1:6" s="1" customFormat="1">
      <c r="A362" s="6"/>
      <c r="B362" s="6"/>
      <c r="C362" s="28"/>
      <c r="D362" s="6"/>
      <c r="E362" s="6"/>
      <c r="F362" s="6"/>
    </row>
    <row r="363" spans="1:6" s="1" customFormat="1">
      <c r="A363" s="6"/>
      <c r="B363" s="6"/>
      <c r="C363" s="28"/>
      <c r="D363" s="6"/>
      <c r="E363" s="6"/>
      <c r="F363" s="6"/>
    </row>
    <row r="364" spans="1:6" s="1" customFormat="1">
      <c r="A364" s="6"/>
      <c r="B364" s="6"/>
      <c r="C364" s="28"/>
      <c r="D364" s="6"/>
      <c r="E364" s="6"/>
      <c r="F364" s="6"/>
    </row>
    <row r="365" spans="1:6" s="1" customFormat="1">
      <c r="A365" s="6"/>
      <c r="B365" s="6"/>
      <c r="C365" s="28"/>
      <c r="D365" s="6"/>
      <c r="E365" s="6"/>
      <c r="F365" s="6"/>
    </row>
    <row r="366" spans="1:6" s="1" customFormat="1">
      <c r="A366" s="6"/>
      <c r="B366" s="6"/>
      <c r="C366" s="28"/>
      <c r="D366" s="6"/>
      <c r="E366" s="6"/>
      <c r="F366" s="6"/>
    </row>
    <row r="367" spans="1:6" s="1" customFormat="1">
      <c r="A367" s="6"/>
      <c r="B367" s="6"/>
      <c r="C367" s="28"/>
      <c r="D367" s="6"/>
      <c r="E367" s="6"/>
      <c r="F367" s="6"/>
    </row>
    <row r="368" spans="1:6" s="1" customFormat="1">
      <c r="A368" s="6"/>
      <c r="B368" s="6"/>
      <c r="C368" s="28"/>
      <c r="D368" s="6"/>
      <c r="E368" s="6"/>
      <c r="F368" s="6"/>
    </row>
    <row r="369" spans="1:6" s="1" customFormat="1">
      <c r="A369" s="6"/>
      <c r="B369" s="6"/>
      <c r="C369" s="28"/>
      <c r="D369" s="6"/>
      <c r="E369" s="6"/>
      <c r="F369" s="6"/>
    </row>
    <row r="370" spans="1:6" s="1" customFormat="1">
      <c r="A370" s="6"/>
      <c r="B370" s="6"/>
      <c r="C370" s="28"/>
      <c r="D370" s="6"/>
      <c r="E370" s="6"/>
      <c r="F370" s="6"/>
    </row>
    <row r="371" spans="1:6" s="1" customFormat="1">
      <c r="A371" s="6"/>
      <c r="B371" s="6"/>
      <c r="C371" s="28"/>
      <c r="D371" s="6"/>
      <c r="E371" s="6"/>
      <c r="F371" s="6"/>
    </row>
    <row r="372" spans="1:6" s="1" customFormat="1">
      <c r="A372" s="6"/>
      <c r="B372" s="6"/>
      <c r="C372" s="28"/>
      <c r="D372" s="6"/>
      <c r="E372" s="6"/>
      <c r="F372" s="6"/>
    </row>
    <row r="373" spans="1:6" s="1" customFormat="1">
      <c r="A373" s="6"/>
      <c r="B373" s="6"/>
      <c r="C373" s="28"/>
      <c r="D373" s="6"/>
      <c r="E373" s="6"/>
      <c r="F373" s="6"/>
    </row>
    <row r="374" spans="1:6" s="1" customFormat="1">
      <c r="A374" s="6"/>
      <c r="B374" s="6"/>
      <c r="C374" s="28"/>
      <c r="D374" s="6"/>
      <c r="E374" s="6"/>
      <c r="F374" s="6"/>
    </row>
    <row r="375" spans="1:6" s="1" customFormat="1">
      <c r="A375" s="6"/>
      <c r="B375" s="6"/>
      <c r="C375" s="28"/>
      <c r="D375" s="6"/>
      <c r="E375" s="6"/>
      <c r="F375" s="6"/>
    </row>
    <row r="376" spans="1:6" s="1" customFormat="1">
      <c r="A376" s="6"/>
      <c r="B376" s="6"/>
      <c r="C376" s="28"/>
      <c r="D376" s="6"/>
      <c r="E376" s="6"/>
      <c r="F376" s="6"/>
    </row>
    <row r="377" spans="1:6" s="1" customFormat="1">
      <c r="A377" s="6"/>
      <c r="B377" s="6"/>
      <c r="C377" s="28"/>
      <c r="D377" s="6"/>
      <c r="E377" s="6"/>
      <c r="F377" s="6"/>
    </row>
    <row r="378" spans="1:6" s="1" customFormat="1">
      <c r="A378" s="6"/>
      <c r="B378" s="6"/>
      <c r="C378" s="28"/>
      <c r="D378" s="6"/>
      <c r="E378" s="6"/>
      <c r="F378" s="6"/>
    </row>
    <row r="379" spans="1:6" s="1" customFormat="1">
      <c r="A379" s="6"/>
      <c r="B379" s="6"/>
      <c r="C379" s="28"/>
      <c r="D379" s="6"/>
      <c r="E379" s="6"/>
      <c r="F379" s="6"/>
    </row>
    <row r="380" spans="1:6" s="1" customFormat="1">
      <c r="A380" s="6"/>
      <c r="B380" s="6"/>
      <c r="C380" s="28"/>
      <c r="D380" s="6"/>
      <c r="E380" s="6"/>
      <c r="F380" s="6"/>
    </row>
    <row r="381" spans="1:6" s="1" customFormat="1">
      <c r="A381" s="6"/>
      <c r="B381" s="6"/>
      <c r="C381" s="28"/>
      <c r="D381" s="6"/>
      <c r="E381" s="6"/>
      <c r="F381" s="6"/>
    </row>
    <row r="382" spans="1:6" s="1" customFormat="1">
      <c r="A382" s="6"/>
      <c r="B382" s="6"/>
      <c r="C382" s="28"/>
      <c r="D382" s="6"/>
      <c r="E382" s="6"/>
      <c r="F382" s="6"/>
    </row>
    <row r="383" spans="1:6" s="1" customFormat="1">
      <c r="A383" s="6"/>
      <c r="B383" s="6"/>
      <c r="C383" s="28"/>
      <c r="D383" s="6"/>
      <c r="E383" s="6"/>
      <c r="F383" s="6"/>
    </row>
    <row r="384" spans="1:6" s="1" customFormat="1">
      <c r="A384" s="6"/>
      <c r="B384" s="6"/>
      <c r="C384" s="28"/>
      <c r="D384" s="6"/>
      <c r="E384" s="6"/>
      <c r="F384" s="6"/>
    </row>
    <row r="385" spans="1:6" s="1" customFormat="1">
      <c r="A385" s="6"/>
      <c r="B385" s="6"/>
      <c r="C385" s="28"/>
      <c r="D385" s="6"/>
      <c r="E385" s="6"/>
      <c r="F385" s="6"/>
    </row>
    <row r="386" spans="1:6" s="1" customFormat="1">
      <c r="A386" s="6"/>
      <c r="B386" s="6"/>
      <c r="C386" s="28"/>
      <c r="D386" s="6"/>
      <c r="E386" s="6"/>
      <c r="F386" s="6"/>
    </row>
    <row r="387" spans="1:6" s="1" customFormat="1">
      <c r="A387" s="6"/>
      <c r="B387" s="6"/>
      <c r="C387" s="28"/>
      <c r="D387" s="6"/>
      <c r="E387" s="6"/>
      <c r="F387" s="6"/>
    </row>
    <row r="388" spans="1:6" s="1" customFormat="1">
      <c r="A388" s="6"/>
      <c r="B388" s="6"/>
      <c r="C388" s="28"/>
      <c r="D388" s="6"/>
      <c r="E388" s="6"/>
      <c r="F388" s="6"/>
    </row>
    <row r="389" spans="1:6" s="1" customFormat="1">
      <c r="A389" s="6"/>
      <c r="B389" s="6"/>
      <c r="C389" s="28"/>
      <c r="D389" s="6"/>
      <c r="E389" s="6"/>
      <c r="F389" s="6"/>
    </row>
    <row r="390" spans="1:6" s="1" customFormat="1">
      <c r="A390" s="6"/>
      <c r="B390" s="6"/>
      <c r="C390" s="28"/>
      <c r="D390" s="6"/>
      <c r="E390" s="6"/>
      <c r="F390" s="6"/>
    </row>
    <row r="391" spans="1:6" s="1" customFormat="1">
      <c r="A391" s="6"/>
      <c r="B391" s="6"/>
      <c r="C391" s="28"/>
      <c r="D391" s="6"/>
      <c r="E391" s="6"/>
      <c r="F391" s="6"/>
    </row>
    <row r="392" spans="1:6" s="1" customFormat="1">
      <c r="A392" s="6"/>
      <c r="B392" s="6"/>
      <c r="C392" s="28"/>
      <c r="D392" s="6"/>
      <c r="E392" s="6"/>
      <c r="F392" s="6"/>
    </row>
    <row r="393" spans="1:6" s="1" customFormat="1">
      <c r="A393" s="6"/>
      <c r="B393" s="6"/>
      <c r="C393" s="28"/>
      <c r="D393" s="6"/>
      <c r="E393" s="6"/>
      <c r="F393" s="6"/>
    </row>
    <row r="394" spans="1:6" s="1" customFormat="1">
      <c r="A394" s="6"/>
      <c r="B394" s="6"/>
      <c r="C394" s="28"/>
      <c r="D394" s="6"/>
      <c r="E394" s="6"/>
      <c r="F394" s="6"/>
    </row>
    <row r="395" spans="1:6" s="1" customFormat="1">
      <c r="A395" s="6"/>
      <c r="B395" s="6"/>
      <c r="C395" s="28"/>
      <c r="D395" s="6"/>
      <c r="E395" s="6"/>
      <c r="F395" s="6"/>
    </row>
    <row r="396" spans="1:6" s="1" customFormat="1">
      <c r="A396" s="6"/>
      <c r="B396" s="6"/>
      <c r="C396" s="28"/>
      <c r="D396" s="6"/>
      <c r="E396" s="6"/>
      <c r="F396" s="6"/>
    </row>
    <row r="397" spans="1:6" s="1" customFormat="1">
      <c r="A397" s="6"/>
      <c r="B397" s="6"/>
      <c r="C397" s="28"/>
      <c r="D397" s="6"/>
      <c r="E397" s="6"/>
      <c r="F397" s="6"/>
    </row>
    <row r="398" spans="1:6" s="1" customFormat="1">
      <c r="A398" s="6"/>
      <c r="B398" s="6"/>
      <c r="C398" s="28"/>
      <c r="D398" s="6"/>
      <c r="E398" s="6"/>
      <c r="F398" s="6"/>
    </row>
    <row r="399" spans="1:6" s="1" customFormat="1">
      <c r="A399" s="6"/>
      <c r="B399" s="6"/>
      <c r="C399" s="28"/>
      <c r="D399" s="6"/>
      <c r="E399" s="6"/>
      <c r="F399" s="6"/>
    </row>
    <row r="400" spans="1:6" s="1" customFormat="1">
      <c r="A400" s="6"/>
      <c r="B400" s="6"/>
      <c r="C400" s="28"/>
      <c r="D400" s="6"/>
      <c r="E400" s="6"/>
      <c r="F400" s="6"/>
    </row>
    <row r="401" spans="1:6" s="1" customFormat="1">
      <c r="A401" s="6"/>
      <c r="B401" s="6"/>
      <c r="C401" s="28"/>
      <c r="D401" s="6"/>
      <c r="E401" s="6"/>
      <c r="F401" s="6"/>
    </row>
    <row r="402" spans="1:6" s="1" customFormat="1">
      <c r="A402" s="6"/>
      <c r="B402" s="6"/>
      <c r="C402" s="28"/>
      <c r="D402" s="6"/>
      <c r="E402" s="6"/>
      <c r="F402" s="6"/>
    </row>
    <row r="403" spans="1:6" s="1" customFormat="1">
      <c r="A403" s="6"/>
      <c r="B403" s="6"/>
      <c r="C403" s="28"/>
      <c r="D403" s="6"/>
      <c r="E403" s="6"/>
      <c r="F403" s="6"/>
    </row>
    <row r="404" spans="1:6" s="1" customFormat="1">
      <c r="A404" s="6"/>
      <c r="B404" s="6"/>
      <c r="C404" s="28"/>
      <c r="D404" s="6"/>
      <c r="E404" s="6"/>
      <c r="F404" s="6"/>
    </row>
    <row r="405" spans="1:6" s="1" customFormat="1">
      <c r="A405" s="6"/>
      <c r="B405" s="6"/>
      <c r="C405" s="28"/>
      <c r="D405" s="6"/>
      <c r="E405" s="6"/>
      <c r="F405" s="6"/>
    </row>
    <row r="406" spans="1:6" s="1" customFormat="1">
      <c r="A406" s="6"/>
      <c r="B406" s="6"/>
      <c r="C406" s="28"/>
      <c r="D406" s="6"/>
      <c r="E406" s="6"/>
      <c r="F406" s="6"/>
    </row>
    <row r="407" spans="1:6" s="1" customFormat="1">
      <c r="A407" s="6"/>
      <c r="B407" s="6"/>
      <c r="C407" s="28"/>
      <c r="D407" s="6"/>
      <c r="E407" s="6"/>
      <c r="F407" s="6"/>
    </row>
    <row r="408" spans="1:6" s="1" customFormat="1">
      <c r="A408" s="6"/>
      <c r="B408" s="6"/>
      <c r="C408" s="28"/>
      <c r="D408" s="6"/>
      <c r="E408" s="6"/>
      <c r="F408" s="6"/>
    </row>
    <row r="409" spans="1:6" s="1" customFormat="1">
      <c r="A409" s="6"/>
      <c r="B409" s="6"/>
      <c r="C409" s="28"/>
      <c r="D409" s="6"/>
      <c r="E409" s="6"/>
      <c r="F409" s="6"/>
    </row>
    <row r="410" spans="1:6" s="1" customFormat="1">
      <c r="A410" s="6"/>
      <c r="B410" s="6"/>
      <c r="C410" s="28"/>
      <c r="D410" s="6"/>
      <c r="E410" s="6"/>
      <c r="F410" s="6"/>
    </row>
    <row r="411" spans="1:6" s="1" customFormat="1">
      <c r="A411" s="6"/>
      <c r="B411" s="6"/>
      <c r="C411" s="28"/>
      <c r="D411" s="6"/>
      <c r="E411" s="6"/>
      <c r="F411" s="6"/>
    </row>
    <row r="412" spans="1:6" s="1" customFormat="1">
      <c r="A412" s="6"/>
      <c r="B412" s="6"/>
      <c r="C412" s="28"/>
      <c r="D412" s="6"/>
      <c r="E412" s="6"/>
      <c r="F412" s="6"/>
    </row>
    <row r="413" spans="1:6" s="1" customFormat="1">
      <c r="A413" s="6"/>
      <c r="B413" s="6"/>
      <c r="C413" s="28"/>
      <c r="D413" s="6"/>
      <c r="E413" s="6"/>
      <c r="F413" s="6"/>
    </row>
    <row r="414" spans="1:6" s="1" customFormat="1">
      <c r="A414" s="6"/>
      <c r="B414" s="6"/>
      <c r="C414" s="28"/>
      <c r="D414" s="6"/>
      <c r="E414" s="6"/>
      <c r="F414" s="6"/>
    </row>
    <row r="415" spans="1:6" s="1" customFormat="1">
      <c r="A415" s="6"/>
      <c r="B415" s="6"/>
      <c r="C415" s="28"/>
      <c r="D415" s="6"/>
      <c r="E415" s="6"/>
      <c r="F415" s="6"/>
    </row>
    <row r="416" spans="1:6" s="1" customFormat="1">
      <c r="A416" s="6"/>
      <c r="B416" s="6"/>
      <c r="C416" s="28"/>
      <c r="D416" s="6"/>
      <c r="E416" s="6"/>
      <c r="F416" s="6"/>
    </row>
    <row r="417" spans="1:72" s="1" customFormat="1">
      <c r="A417" s="6"/>
      <c r="B417" s="6"/>
      <c r="C417" s="28"/>
      <c r="D417" s="6"/>
      <c r="E417" s="6"/>
      <c r="F417" s="6"/>
    </row>
    <row r="418" spans="1:72" s="1" customFormat="1">
      <c r="A418" s="6"/>
      <c r="B418" s="6"/>
      <c r="C418" s="28"/>
      <c r="D418" s="6"/>
      <c r="E418" s="6"/>
      <c r="F418" s="6"/>
    </row>
    <row r="419" spans="1:72" s="1" customFormat="1">
      <c r="A419" s="6"/>
      <c r="B419" s="6"/>
      <c r="C419" s="28"/>
      <c r="D419" s="6"/>
      <c r="E419" s="6"/>
      <c r="F419" s="6"/>
    </row>
    <row r="420" spans="1:72" s="1" customFormat="1">
      <c r="A420" s="6"/>
      <c r="B420" s="6"/>
      <c r="C420" s="28"/>
      <c r="D420" s="6"/>
      <c r="E420" s="6"/>
      <c r="F420" s="6"/>
    </row>
    <row r="421" spans="1:72" s="1" customFormat="1">
      <c r="A421" s="6"/>
      <c r="B421" s="6"/>
      <c r="C421" s="28"/>
      <c r="D421" s="6"/>
      <c r="E421" s="6"/>
      <c r="F421" s="6"/>
    </row>
    <row r="422" spans="1:72" s="1" customFormat="1">
      <c r="A422" s="6"/>
      <c r="B422" s="6"/>
      <c r="C422" s="28"/>
      <c r="D422" s="6"/>
      <c r="E422" s="6"/>
      <c r="F422" s="6"/>
    </row>
    <row r="423" spans="1:72" s="1" customFormat="1">
      <c r="A423" s="6"/>
      <c r="B423" s="6"/>
      <c r="C423" s="28"/>
      <c r="D423" s="6"/>
      <c r="E423" s="6"/>
      <c r="F423" s="6"/>
    </row>
    <row r="424" spans="1:72" s="1" customFormat="1">
      <c r="A424" s="6"/>
      <c r="B424" s="6"/>
      <c r="C424" s="28"/>
      <c r="D424" s="6"/>
      <c r="E424" s="6"/>
      <c r="F424" s="6"/>
    </row>
    <row r="425" spans="1:72" s="1" customFormat="1">
      <c r="A425" s="6"/>
      <c r="B425" s="6"/>
      <c r="C425" s="28"/>
      <c r="D425" s="6"/>
      <c r="E425" s="6"/>
      <c r="F425" s="6"/>
    </row>
    <row r="426" spans="1:72" s="1" customFormat="1">
      <c r="A426" s="6"/>
      <c r="B426" s="6"/>
      <c r="C426" s="28"/>
      <c r="D426" s="6"/>
      <c r="E426" s="6"/>
      <c r="F426" s="6"/>
    </row>
    <row r="427" spans="1:72" s="1" customFormat="1">
      <c r="A427" s="6"/>
      <c r="B427" s="6"/>
      <c r="C427" s="28"/>
      <c r="D427" s="6"/>
      <c r="E427" s="6"/>
      <c r="F427" s="6"/>
    </row>
    <row r="428" spans="1:72" s="1" customFormat="1">
      <c r="A428" s="6"/>
      <c r="B428" s="6"/>
      <c r="C428" s="28"/>
      <c r="D428" s="6"/>
      <c r="E428" s="6"/>
      <c r="F428" s="6"/>
    </row>
    <row r="429" spans="1:72" s="2" customFormat="1">
      <c r="A429" s="6"/>
      <c r="B429" s="6"/>
      <c r="C429" s="28"/>
      <c r="D429" s="6"/>
      <c r="E429" s="6"/>
      <c r="F429" s="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s="2" customFormat="1">
      <c r="A430" s="6"/>
      <c r="B430" s="6"/>
      <c r="C430" s="28"/>
      <c r="D430" s="6"/>
      <c r="E430" s="6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2" customFormat="1">
      <c r="A431" s="6"/>
      <c r="B431" s="6"/>
      <c r="C431" s="28"/>
      <c r="D431" s="6"/>
      <c r="E431" s="6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2" customFormat="1">
      <c r="A432" s="6"/>
      <c r="B432" s="6"/>
      <c r="C432" s="28"/>
      <c r="D432" s="6"/>
      <c r="E432" s="6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2" customFormat="1">
      <c r="A433" s="6"/>
      <c r="B433" s="6"/>
      <c r="C433" s="28"/>
      <c r="D433" s="6"/>
      <c r="E433" s="6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2" customFormat="1">
      <c r="A434" s="6"/>
      <c r="B434" s="6"/>
      <c r="C434" s="28"/>
      <c r="D434" s="6"/>
      <c r="E434" s="6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2" customFormat="1">
      <c r="A435" s="6"/>
      <c r="B435" s="6"/>
      <c r="C435" s="28"/>
      <c r="D435" s="6"/>
      <c r="E435" s="6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2" customFormat="1">
      <c r="A436" s="6"/>
      <c r="B436" s="6"/>
      <c r="C436" s="28"/>
      <c r="D436" s="6"/>
      <c r="E436" s="6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2" customFormat="1">
      <c r="A437" s="6"/>
      <c r="B437" s="6"/>
      <c r="C437" s="28"/>
      <c r="D437" s="6"/>
      <c r="E437" s="6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2" customFormat="1">
      <c r="A438" s="6"/>
      <c r="B438" s="6"/>
      <c r="C438" s="28"/>
      <c r="D438" s="6"/>
      <c r="E438" s="6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2" customFormat="1">
      <c r="A439" s="6"/>
      <c r="B439" s="6"/>
      <c r="C439" s="28"/>
      <c r="D439" s="6"/>
      <c r="E439" s="6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2" customFormat="1">
      <c r="A440" s="6"/>
      <c r="B440" s="6"/>
      <c r="C440" s="28"/>
      <c r="D440" s="6"/>
      <c r="E440" s="6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2" customFormat="1">
      <c r="A441" s="6"/>
      <c r="B441" s="6"/>
      <c r="C441" s="28"/>
      <c r="D441" s="6"/>
      <c r="E441" s="6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2" customFormat="1">
      <c r="A442" s="6"/>
      <c r="B442" s="6"/>
      <c r="C442" s="28"/>
      <c r="D442" s="6"/>
      <c r="E442" s="6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2" customFormat="1">
      <c r="A443" s="6"/>
      <c r="B443" s="6"/>
      <c r="C443" s="28"/>
      <c r="D443" s="6"/>
      <c r="E443" s="6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2" customFormat="1">
      <c r="A444" s="6"/>
      <c r="B444" s="6"/>
      <c r="C444" s="28"/>
      <c r="D444" s="6"/>
      <c r="E444" s="6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2" customFormat="1">
      <c r="A445" s="6"/>
      <c r="B445" s="6"/>
      <c r="C445" s="28"/>
      <c r="D445" s="6"/>
      <c r="E445" s="6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2" customFormat="1">
      <c r="A446" s="6"/>
      <c r="B446" s="6"/>
      <c r="C446" s="28"/>
      <c r="D446" s="6"/>
      <c r="E446" s="6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2" customFormat="1">
      <c r="A447" s="6"/>
      <c r="B447" s="6"/>
      <c r="C447" s="28"/>
      <c r="D447" s="6"/>
      <c r="E447" s="6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2" customFormat="1">
      <c r="A448" s="6"/>
      <c r="B448" s="6"/>
      <c r="C448" s="28"/>
      <c r="D448" s="6"/>
      <c r="E448" s="6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2" customFormat="1">
      <c r="A449" s="6"/>
      <c r="B449" s="6"/>
      <c r="C449" s="28"/>
      <c r="D449" s="6"/>
      <c r="E449" s="6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2" customFormat="1">
      <c r="A450" s="6"/>
      <c r="B450" s="6"/>
      <c r="C450" s="28"/>
      <c r="D450" s="6"/>
      <c r="E450" s="6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2" customFormat="1">
      <c r="A451" s="6"/>
      <c r="B451" s="6"/>
      <c r="C451" s="28"/>
      <c r="D451" s="6"/>
      <c r="E451" s="6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2" customFormat="1">
      <c r="A452" s="6"/>
      <c r="B452" s="6"/>
      <c r="C452" s="28"/>
      <c r="D452" s="6"/>
      <c r="E452" s="6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2" customFormat="1">
      <c r="A453" s="6"/>
      <c r="B453" s="6"/>
      <c r="C453" s="28"/>
      <c r="D453" s="6"/>
      <c r="E453" s="6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2" customFormat="1">
      <c r="A454" s="6"/>
      <c r="B454" s="6"/>
      <c r="C454" s="28"/>
      <c r="D454" s="6"/>
      <c r="E454" s="6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2" customFormat="1">
      <c r="A455" s="6"/>
      <c r="B455" s="6"/>
      <c r="C455" s="28"/>
      <c r="D455" s="6"/>
      <c r="E455" s="6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2" customFormat="1">
      <c r="A456" s="6"/>
      <c r="B456" s="6"/>
      <c r="C456" s="28"/>
      <c r="D456" s="6"/>
      <c r="E456" s="6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2" customFormat="1">
      <c r="A457" s="6"/>
      <c r="B457" s="6"/>
      <c r="C457" s="28"/>
      <c r="D457" s="6"/>
      <c r="E457" s="6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2" customFormat="1">
      <c r="A458" s="6"/>
      <c r="B458" s="6"/>
      <c r="C458" s="28"/>
      <c r="D458" s="6"/>
      <c r="E458" s="6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2" customFormat="1">
      <c r="A459" s="6"/>
      <c r="B459" s="6"/>
      <c r="C459" s="28"/>
      <c r="D459" s="6"/>
      <c r="E459" s="6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2" customFormat="1">
      <c r="A460" s="6"/>
      <c r="B460" s="6"/>
      <c r="C460" s="28"/>
      <c r="D460" s="6"/>
      <c r="E460" s="6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2" customFormat="1">
      <c r="A461" s="6"/>
      <c r="B461" s="6"/>
      <c r="C461" s="28"/>
      <c r="D461" s="6"/>
      <c r="E461" s="6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2" customFormat="1">
      <c r="A462" s="6"/>
      <c r="B462" s="6"/>
      <c r="C462" s="28"/>
      <c r="D462" s="6"/>
      <c r="E462" s="6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2" customFormat="1">
      <c r="A463" s="6"/>
      <c r="B463" s="6"/>
      <c r="C463" s="28"/>
      <c r="D463" s="6"/>
      <c r="E463" s="6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2" customFormat="1">
      <c r="A464" s="6"/>
      <c r="B464" s="6"/>
      <c r="C464" s="28"/>
      <c r="D464" s="6"/>
      <c r="E464" s="6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2" customFormat="1">
      <c r="A465" s="6"/>
      <c r="B465" s="6"/>
      <c r="C465" s="28"/>
      <c r="D465" s="6"/>
      <c r="E465" s="6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2" customFormat="1">
      <c r="A466" s="6"/>
      <c r="B466" s="6"/>
      <c r="C466" s="28"/>
      <c r="D466" s="6"/>
      <c r="E466" s="6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2" customFormat="1">
      <c r="A467" s="6"/>
      <c r="B467" s="6"/>
      <c r="C467" s="28"/>
      <c r="D467" s="6"/>
      <c r="E467" s="6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2" customFormat="1">
      <c r="A468" s="6"/>
      <c r="B468" s="6"/>
      <c r="C468" s="28"/>
      <c r="D468" s="6"/>
      <c r="E468" s="6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2" customFormat="1">
      <c r="A469" s="6"/>
      <c r="B469" s="6"/>
      <c r="C469" s="28"/>
      <c r="D469" s="6"/>
      <c r="E469" s="6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2" customFormat="1">
      <c r="A470" s="6"/>
      <c r="B470" s="6"/>
      <c r="C470" s="28"/>
      <c r="D470" s="6"/>
      <c r="E470" s="6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2" customFormat="1">
      <c r="A471" s="6"/>
      <c r="B471" s="6"/>
      <c r="C471" s="28"/>
      <c r="D471" s="6"/>
      <c r="E471" s="6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2" customFormat="1">
      <c r="A472" s="6"/>
      <c r="B472" s="6"/>
      <c r="C472" s="28"/>
      <c r="D472" s="6"/>
      <c r="E472" s="6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2" customFormat="1">
      <c r="A473" s="6"/>
      <c r="B473" s="6"/>
      <c r="C473" s="28"/>
      <c r="D473" s="6"/>
      <c r="E473" s="6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2" customFormat="1">
      <c r="A474" s="6"/>
      <c r="B474" s="6"/>
      <c r="C474" s="28"/>
      <c r="D474" s="6"/>
      <c r="E474" s="6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2" customFormat="1">
      <c r="A475" s="6"/>
      <c r="B475" s="6"/>
      <c r="C475" s="28"/>
      <c r="D475" s="6"/>
      <c r="E475" s="6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2" customFormat="1">
      <c r="A476" s="6"/>
      <c r="B476" s="6"/>
      <c r="C476" s="28"/>
      <c r="D476" s="6"/>
      <c r="E476" s="6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2" customFormat="1">
      <c r="A477" s="6"/>
      <c r="B477" s="6"/>
      <c r="C477" s="28"/>
      <c r="D477" s="6"/>
      <c r="E477" s="6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2" customFormat="1">
      <c r="A478" s="6"/>
      <c r="B478" s="6"/>
      <c r="C478" s="28"/>
      <c r="D478" s="6"/>
      <c r="E478" s="6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2" customFormat="1">
      <c r="A479" s="6"/>
      <c r="B479" s="6"/>
      <c r="C479" s="28"/>
      <c r="D479" s="6"/>
      <c r="E479" s="6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2" customFormat="1">
      <c r="A480" s="6"/>
      <c r="B480" s="6"/>
      <c r="C480" s="28"/>
      <c r="D480" s="6"/>
      <c r="E480" s="6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2" customFormat="1">
      <c r="A481" s="6"/>
      <c r="B481" s="6"/>
      <c r="C481" s="28"/>
      <c r="D481" s="6"/>
      <c r="E481" s="6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2" customFormat="1">
      <c r="A482" s="6"/>
      <c r="B482" s="6"/>
      <c r="C482" s="28"/>
      <c r="D482" s="6"/>
      <c r="E482" s="6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2" customFormat="1">
      <c r="A483" s="6"/>
      <c r="B483" s="6"/>
      <c r="C483" s="28"/>
      <c r="D483" s="6"/>
      <c r="E483" s="6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2" customFormat="1">
      <c r="A484" s="6"/>
      <c r="B484" s="6"/>
      <c r="C484" s="28"/>
      <c r="D484" s="6"/>
      <c r="E484" s="6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2" customFormat="1">
      <c r="A485" s="6"/>
      <c r="B485" s="6"/>
      <c r="C485" s="28"/>
      <c r="D485" s="6"/>
      <c r="E485" s="6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2" customFormat="1">
      <c r="A486" s="6"/>
      <c r="B486" s="6"/>
      <c r="C486" s="28"/>
      <c r="D486" s="6"/>
      <c r="E486" s="6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2" customFormat="1">
      <c r="A487" s="6"/>
      <c r="B487" s="6"/>
      <c r="C487" s="28"/>
      <c r="D487" s="6"/>
      <c r="E487" s="6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2" customFormat="1">
      <c r="A488" s="6"/>
      <c r="B488" s="6"/>
      <c r="C488" s="28"/>
      <c r="D488" s="6"/>
      <c r="E488" s="6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2" customFormat="1">
      <c r="A489" s="6"/>
      <c r="B489" s="6"/>
      <c r="C489" s="28"/>
      <c r="D489" s="6"/>
      <c r="E489" s="6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2" customFormat="1">
      <c r="A490" s="6"/>
      <c r="B490" s="6"/>
      <c r="C490" s="28"/>
      <c r="D490" s="6"/>
      <c r="E490" s="6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2" customFormat="1">
      <c r="A491" s="6"/>
      <c r="B491" s="6"/>
      <c r="C491" s="28"/>
      <c r="D491" s="6"/>
      <c r="E491" s="6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2" customFormat="1">
      <c r="A492" s="6"/>
      <c r="B492" s="6"/>
      <c r="C492" s="28"/>
      <c r="D492" s="6"/>
      <c r="E492" s="6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2" customFormat="1">
      <c r="A493" s="6"/>
      <c r="B493" s="6"/>
      <c r="C493" s="28"/>
      <c r="D493" s="6"/>
      <c r="E493" s="6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2" customFormat="1">
      <c r="A494" s="6"/>
      <c r="B494" s="6"/>
      <c r="C494" s="28"/>
      <c r="D494" s="6"/>
      <c r="E494" s="6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2" customFormat="1">
      <c r="A495" s="6"/>
      <c r="B495" s="6"/>
      <c r="C495" s="28"/>
      <c r="D495" s="6"/>
      <c r="E495" s="6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2" customFormat="1">
      <c r="A496" s="6"/>
      <c r="B496" s="6"/>
      <c r="C496" s="28"/>
      <c r="D496" s="6"/>
      <c r="E496" s="6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2" customFormat="1">
      <c r="A497" s="6"/>
      <c r="B497" s="6"/>
      <c r="C497" s="28"/>
      <c r="D497" s="6"/>
      <c r="E497" s="6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2" customFormat="1">
      <c r="A498" s="6"/>
      <c r="B498" s="6"/>
      <c r="C498" s="28"/>
      <c r="D498" s="6"/>
      <c r="E498" s="6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2" customFormat="1">
      <c r="A499" s="6"/>
      <c r="B499" s="6"/>
      <c r="C499" s="28"/>
      <c r="D499" s="6"/>
      <c r="E499" s="6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2" customFormat="1">
      <c r="A500" s="6"/>
      <c r="B500" s="6"/>
      <c r="C500" s="28"/>
      <c r="D500" s="6"/>
      <c r="E500" s="6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2" customFormat="1">
      <c r="A501" s="6"/>
      <c r="B501" s="6"/>
      <c r="C501" s="28"/>
      <c r="D501" s="6"/>
      <c r="E501" s="6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2" customFormat="1">
      <c r="A502" s="6"/>
      <c r="B502" s="6"/>
      <c r="C502" s="28"/>
      <c r="D502" s="6"/>
      <c r="E502" s="6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2" customFormat="1">
      <c r="A503" s="6"/>
      <c r="B503" s="6"/>
      <c r="C503" s="28"/>
      <c r="D503" s="6"/>
      <c r="E503" s="6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2" customFormat="1">
      <c r="A504" s="6"/>
      <c r="B504" s="6"/>
      <c r="C504" s="28"/>
      <c r="D504" s="6"/>
      <c r="E504" s="6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2" customFormat="1">
      <c r="A505" s="6"/>
      <c r="B505" s="6"/>
      <c r="C505" s="28"/>
      <c r="D505" s="6"/>
      <c r="E505" s="6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2" customFormat="1">
      <c r="A506" s="6"/>
      <c r="B506" s="6"/>
      <c r="C506" s="28"/>
      <c r="D506" s="6"/>
      <c r="E506" s="6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2" customFormat="1">
      <c r="A507" s="6"/>
      <c r="B507" s="6"/>
      <c r="C507" s="28"/>
      <c r="D507" s="6"/>
      <c r="E507" s="6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2" customFormat="1">
      <c r="A508" s="6"/>
      <c r="B508" s="6"/>
      <c r="C508" s="28"/>
      <c r="D508" s="6"/>
      <c r="E508" s="6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2" customFormat="1">
      <c r="A509" s="6"/>
      <c r="B509" s="6"/>
      <c r="C509" s="28"/>
      <c r="D509" s="6"/>
      <c r="E509" s="6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2" customFormat="1">
      <c r="A510" s="6"/>
      <c r="B510" s="6"/>
      <c r="C510" s="28"/>
      <c r="D510" s="6"/>
      <c r="E510" s="6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2" customFormat="1">
      <c r="A511" s="6"/>
      <c r="B511" s="6"/>
      <c r="C511" s="28"/>
      <c r="D511" s="6"/>
      <c r="E511" s="6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2" customFormat="1">
      <c r="A512" s="6"/>
      <c r="B512" s="6"/>
      <c r="C512" s="28"/>
      <c r="D512" s="6"/>
      <c r="E512" s="6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2" customFormat="1">
      <c r="A513" s="6"/>
      <c r="B513" s="6"/>
      <c r="C513" s="28"/>
      <c r="D513" s="6"/>
      <c r="E513" s="6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2" customFormat="1">
      <c r="A514" s="6"/>
      <c r="B514" s="6"/>
      <c r="C514" s="28"/>
      <c r="D514" s="6"/>
      <c r="E514" s="6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2" customFormat="1">
      <c r="A515" s="6"/>
      <c r="B515" s="6"/>
      <c r="C515" s="28"/>
      <c r="D515" s="6"/>
      <c r="E515" s="6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2" customFormat="1">
      <c r="A516" s="6"/>
      <c r="B516" s="6"/>
      <c r="C516" s="28"/>
      <c r="D516" s="6"/>
      <c r="E516" s="6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2" customFormat="1">
      <c r="A517" s="6"/>
      <c r="B517" s="6"/>
      <c r="C517" s="28"/>
      <c r="D517" s="6"/>
      <c r="E517" s="6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2" customFormat="1">
      <c r="A518" s="6"/>
      <c r="B518" s="6"/>
      <c r="C518" s="28"/>
      <c r="D518" s="6"/>
      <c r="E518" s="6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2" customFormat="1">
      <c r="A519" s="6"/>
      <c r="B519" s="6"/>
      <c r="C519" s="28"/>
      <c r="D519" s="6"/>
      <c r="E519" s="6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2" customFormat="1">
      <c r="A520" s="6"/>
      <c r="B520" s="6"/>
      <c r="C520" s="28"/>
      <c r="D520" s="6"/>
      <c r="E520" s="6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2" customFormat="1">
      <c r="A521" s="6"/>
      <c r="B521" s="6"/>
      <c r="C521" s="28"/>
      <c r="D521" s="6"/>
      <c r="E521" s="6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2" customFormat="1">
      <c r="A522" s="6"/>
      <c r="B522" s="6"/>
      <c r="C522" s="28"/>
      <c r="D522" s="6"/>
      <c r="E522" s="6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2" customFormat="1">
      <c r="A523" s="6"/>
      <c r="B523" s="6"/>
      <c r="C523" s="28"/>
      <c r="D523" s="6"/>
      <c r="E523" s="6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2" customFormat="1">
      <c r="A524" s="6"/>
      <c r="B524" s="6"/>
      <c r="C524" s="28"/>
      <c r="D524" s="6"/>
      <c r="E524" s="6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2" customFormat="1">
      <c r="A525" s="6"/>
      <c r="B525" s="6"/>
      <c r="C525" s="28"/>
      <c r="D525" s="6"/>
      <c r="E525" s="6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2" customFormat="1">
      <c r="A526" s="6"/>
      <c r="B526" s="6"/>
      <c r="C526" s="28"/>
      <c r="D526" s="6"/>
      <c r="E526" s="6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2" customFormat="1">
      <c r="A527" s="6"/>
      <c r="B527" s="6"/>
      <c r="C527" s="28"/>
      <c r="D527" s="6"/>
      <c r="E527" s="6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2" customFormat="1">
      <c r="A528" s="6"/>
      <c r="B528" s="6"/>
      <c r="C528" s="28"/>
      <c r="D528" s="6"/>
      <c r="E528" s="6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2" customFormat="1">
      <c r="A529" s="6"/>
      <c r="B529" s="6"/>
      <c r="C529" s="28"/>
      <c r="D529" s="6"/>
      <c r="E529" s="6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2" customFormat="1">
      <c r="A530" s="6"/>
      <c r="B530" s="6"/>
      <c r="C530" s="28"/>
      <c r="D530" s="6"/>
      <c r="E530" s="6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2" customFormat="1">
      <c r="A531" s="6"/>
      <c r="B531" s="6"/>
      <c r="C531" s="28"/>
      <c r="D531" s="6"/>
      <c r="E531" s="6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2" customFormat="1">
      <c r="A532" s="6"/>
      <c r="B532" s="6"/>
      <c r="C532" s="28"/>
      <c r="D532" s="6"/>
      <c r="E532" s="6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2" customFormat="1">
      <c r="A533" s="6"/>
      <c r="B533" s="6"/>
      <c r="C533" s="28"/>
      <c r="D533" s="6"/>
      <c r="E533" s="6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2" customFormat="1">
      <c r="A534" s="6"/>
      <c r="B534" s="6"/>
      <c r="C534" s="28"/>
      <c r="D534" s="6"/>
      <c r="E534" s="6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2" customFormat="1">
      <c r="A535" s="6"/>
      <c r="B535" s="6"/>
      <c r="C535" s="28"/>
      <c r="D535" s="6"/>
      <c r="E535" s="6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2" customFormat="1">
      <c r="A536" s="6"/>
      <c r="B536" s="6"/>
      <c r="C536" s="28"/>
      <c r="D536" s="6"/>
      <c r="E536" s="6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2" customFormat="1">
      <c r="A537" s="6"/>
      <c r="B537" s="6"/>
      <c r="C537" s="28"/>
      <c r="D537" s="6"/>
      <c r="E537" s="6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2" customFormat="1">
      <c r="A538" s="6"/>
      <c r="B538" s="6"/>
      <c r="C538" s="28"/>
      <c r="D538" s="6"/>
      <c r="E538" s="6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2" customFormat="1">
      <c r="A539" s="6"/>
      <c r="B539" s="6"/>
      <c r="C539" s="28"/>
      <c r="D539" s="6"/>
      <c r="E539" s="6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2" customFormat="1">
      <c r="A540" s="6"/>
      <c r="B540" s="6"/>
      <c r="C540" s="28"/>
      <c r="D540" s="6"/>
      <c r="E540" s="6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2" customFormat="1">
      <c r="A541" s="6"/>
      <c r="B541" s="6"/>
      <c r="C541" s="28"/>
      <c r="D541" s="6"/>
      <c r="E541" s="6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2" customFormat="1">
      <c r="A542" s="6"/>
      <c r="B542" s="6"/>
      <c r="C542" s="28"/>
      <c r="D542" s="6"/>
      <c r="E542" s="6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2" customFormat="1">
      <c r="A543" s="6"/>
      <c r="B543" s="6"/>
      <c r="C543" s="28"/>
      <c r="D543" s="6"/>
      <c r="E543" s="6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2" customFormat="1">
      <c r="A544" s="6"/>
      <c r="B544" s="6"/>
      <c r="C544" s="28"/>
      <c r="D544" s="6"/>
      <c r="E544" s="6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2" customFormat="1">
      <c r="A545" s="6"/>
      <c r="B545" s="6"/>
      <c r="C545" s="28"/>
      <c r="D545" s="6"/>
      <c r="E545" s="6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2" customFormat="1">
      <c r="A546" s="6"/>
      <c r="B546" s="6"/>
      <c r="C546" s="28"/>
      <c r="D546" s="6"/>
      <c r="E546" s="6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2" customFormat="1">
      <c r="A547" s="6"/>
      <c r="B547" s="6"/>
      <c r="C547" s="28"/>
      <c r="D547" s="6"/>
      <c r="E547" s="6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2" customFormat="1">
      <c r="A548" s="6"/>
      <c r="B548" s="6"/>
      <c r="C548" s="28"/>
      <c r="D548" s="6"/>
      <c r="E548" s="6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2" customFormat="1">
      <c r="A549" s="6"/>
      <c r="B549" s="6"/>
      <c r="C549" s="28"/>
      <c r="D549" s="6"/>
      <c r="E549" s="6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2" customFormat="1">
      <c r="A550" s="6"/>
      <c r="B550" s="6"/>
      <c r="C550" s="28"/>
      <c r="D550" s="6"/>
      <c r="E550" s="6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2" customFormat="1">
      <c r="A551" s="6"/>
      <c r="B551" s="6"/>
      <c r="C551" s="28"/>
      <c r="D551" s="6"/>
      <c r="E551" s="6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2" customFormat="1">
      <c r="A552" s="6"/>
      <c r="B552" s="6"/>
      <c r="C552" s="28"/>
      <c r="D552" s="6"/>
      <c r="E552" s="6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2" customFormat="1">
      <c r="A553" s="6"/>
      <c r="B553" s="6"/>
      <c r="C553" s="28"/>
      <c r="D553" s="6"/>
      <c r="E553" s="6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2" customFormat="1">
      <c r="A554" s="6"/>
      <c r="B554" s="6"/>
      <c r="C554" s="28"/>
      <c r="D554" s="6"/>
      <c r="E554" s="6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2" customFormat="1">
      <c r="A555" s="6"/>
      <c r="B555" s="6"/>
      <c r="C555" s="28"/>
      <c r="D555" s="6"/>
      <c r="E555" s="6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2" customFormat="1">
      <c r="A556" s="6"/>
      <c r="B556" s="6"/>
      <c r="C556" s="28"/>
      <c r="D556" s="6"/>
      <c r="E556" s="6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2" customFormat="1">
      <c r="A557" s="6"/>
      <c r="B557" s="6"/>
      <c r="C557" s="28"/>
      <c r="D557" s="6"/>
      <c r="E557" s="6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2" customFormat="1">
      <c r="A558" s="6"/>
      <c r="B558" s="6"/>
      <c r="C558" s="28"/>
      <c r="D558" s="6"/>
      <c r="E558" s="6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2" customFormat="1">
      <c r="A559" s="6"/>
      <c r="B559" s="6"/>
      <c r="C559" s="28"/>
      <c r="D559" s="6"/>
      <c r="E559" s="6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2" customFormat="1">
      <c r="A560" s="6"/>
      <c r="B560" s="6"/>
      <c r="C560" s="28"/>
      <c r="D560" s="6"/>
      <c r="E560" s="6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2" customFormat="1">
      <c r="A561" s="6"/>
      <c r="B561" s="6"/>
      <c r="C561" s="28"/>
      <c r="D561" s="6"/>
      <c r="E561" s="6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2" customFormat="1">
      <c r="A562" s="6"/>
      <c r="B562" s="6"/>
      <c r="C562" s="28"/>
      <c r="D562" s="6"/>
      <c r="E562" s="6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2" customFormat="1">
      <c r="A563" s="6"/>
      <c r="B563" s="6"/>
      <c r="C563" s="28"/>
      <c r="D563" s="6"/>
      <c r="E563" s="6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2" customFormat="1">
      <c r="A564" s="6"/>
      <c r="B564" s="6"/>
      <c r="C564" s="28"/>
      <c r="D564" s="6"/>
      <c r="E564" s="6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2" customFormat="1">
      <c r="A565" s="6"/>
      <c r="B565" s="6"/>
      <c r="C565" s="28"/>
      <c r="D565" s="6"/>
      <c r="E565" s="6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2" customFormat="1">
      <c r="A566" s="6"/>
      <c r="B566" s="6"/>
      <c r="C566" s="28"/>
      <c r="D566" s="6"/>
      <c r="E566" s="6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2" customFormat="1">
      <c r="A567" s="6"/>
      <c r="B567" s="6"/>
      <c r="C567" s="28"/>
      <c r="D567" s="6"/>
      <c r="E567" s="6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2" customFormat="1">
      <c r="A568" s="6"/>
      <c r="B568" s="6"/>
      <c r="C568" s="28"/>
      <c r="D568" s="6"/>
      <c r="E568" s="6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2" customFormat="1">
      <c r="A569" s="6"/>
      <c r="B569" s="6"/>
      <c r="C569" s="28"/>
      <c r="D569" s="6"/>
      <c r="E569" s="6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2" customFormat="1">
      <c r="A570" s="6"/>
      <c r="B570" s="6"/>
      <c r="C570" s="28"/>
      <c r="D570" s="6"/>
      <c r="E570" s="6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2" customFormat="1">
      <c r="A571" s="6"/>
      <c r="B571" s="6"/>
      <c r="C571" s="28"/>
      <c r="D571" s="6"/>
      <c r="E571" s="6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2" customFormat="1">
      <c r="A572" s="6"/>
      <c r="B572" s="6"/>
      <c r="C572" s="28"/>
      <c r="D572" s="6"/>
      <c r="E572" s="6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2" customFormat="1">
      <c r="A573" s="6"/>
      <c r="B573" s="6"/>
      <c r="C573" s="28"/>
      <c r="D573" s="6"/>
      <c r="E573" s="6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2" customFormat="1">
      <c r="A574" s="6"/>
      <c r="B574" s="6"/>
      <c r="C574" s="28"/>
      <c r="D574" s="6"/>
      <c r="E574" s="6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2" customFormat="1">
      <c r="A575" s="6"/>
      <c r="B575" s="6"/>
      <c r="C575" s="28"/>
      <c r="D575" s="6"/>
      <c r="E575" s="6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2" customFormat="1">
      <c r="A576" s="6"/>
      <c r="B576" s="6"/>
      <c r="C576" s="28"/>
      <c r="D576" s="6"/>
      <c r="E576" s="6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2" customFormat="1">
      <c r="A577" s="6"/>
      <c r="B577" s="6"/>
      <c r="C577" s="28"/>
      <c r="D577" s="6"/>
      <c r="E577" s="6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2" customFormat="1">
      <c r="A578" s="6"/>
      <c r="B578" s="6"/>
      <c r="C578" s="28"/>
      <c r="D578" s="6"/>
      <c r="E578" s="6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2" customFormat="1">
      <c r="A579" s="6"/>
      <c r="B579" s="6"/>
      <c r="C579" s="28"/>
      <c r="D579" s="6"/>
      <c r="E579" s="6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2" customFormat="1">
      <c r="A580" s="6"/>
      <c r="B580" s="6"/>
      <c r="C580" s="28"/>
      <c r="D580" s="6"/>
      <c r="E580" s="6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2" customFormat="1">
      <c r="A581" s="6"/>
      <c r="B581" s="6"/>
      <c r="C581" s="28"/>
      <c r="D581" s="6"/>
      <c r="E581" s="6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2" customFormat="1">
      <c r="A582" s="6"/>
      <c r="B582" s="6"/>
      <c r="C582" s="28"/>
      <c r="D582" s="6"/>
      <c r="E582" s="6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2" customFormat="1">
      <c r="A583" s="6"/>
      <c r="B583" s="6"/>
      <c r="C583" s="28"/>
      <c r="D583" s="6"/>
      <c r="E583" s="6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2" customFormat="1">
      <c r="A584" s="6"/>
      <c r="B584" s="6"/>
      <c r="C584" s="28"/>
      <c r="D584" s="6"/>
      <c r="E584" s="6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2" customFormat="1">
      <c r="A585" s="6"/>
      <c r="B585" s="6"/>
      <c r="C585" s="28"/>
      <c r="D585" s="6"/>
      <c r="E585" s="6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2" customFormat="1">
      <c r="A586" s="6"/>
      <c r="B586" s="6"/>
      <c r="C586" s="28"/>
      <c r="D586" s="6"/>
      <c r="E586" s="6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2" customFormat="1">
      <c r="A587" s="6"/>
      <c r="B587" s="6"/>
      <c r="C587" s="28"/>
      <c r="D587" s="6"/>
      <c r="E587" s="6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2" customFormat="1">
      <c r="A588" s="6"/>
      <c r="B588" s="6"/>
      <c r="C588" s="28"/>
      <c r="D588" s="6"/>
      <c r="E588" s="6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2" customFormat="1">
      <c r="A589" s="6"/>
      <c r="B589" s="6"/>
      <c r="C589" s="28"/>
      <c r="D589" s="6"/>
      <c r="E589" s="6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2" customFormat="1">
      <c r="A590" s="6"/>
      <c r="B590" s="6"/>
      <c r="C590" s="28"/>
      <c r="D590" s="6"/>
      <c r="E590" s="6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2" customFormat="1">
      <c r="A591" s="6"/>
      <c r="B591" s="6"/>
      <c r="C591" s="28"/>
      <c r="D591" s="6"/>
      <c r="E591" s="6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2" customFormat="1">
      <c r="A592" s="6"/>
      <c r="B592" s="6"/>
      <c r="C592" s="28"/>
      <c r="D592" s="6"/>
      <c r="E592" s="6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2" customFormat="1">
      <c r="A593" s="6"/>
      <c r="B593" s="6"/>
      <c r="C593" s="28"/>
      <c r="D593" s="6"/>
      <c r="E593" s="6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2" customFormat="1">
      <c r="A594" s="6"/>
      <c r="B594" s="6"/>
      <c r="C594" s="28"/>
      <c r="D594" s="6"/>
      <c r="E594" s="6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2" customFormat="1">
      <c r="A595" s="6"/>
      <c r="B595" s="6"/>
      <c r="C595" s="28"/>
      <c r="D595" s="6"/>
      <c r="E595" s="6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2" customFormat="1">
      <c r="A596" s="6"/>
      <c r="B596" s="6"/>
      <c r="C596" s="28"/>
      <c r="D596" s="6"/>
      <c r="E596" s="6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2" customFormat="1">
      <c r="A597" s="6"/>
      <c r="B597" s="6"/>
      <c r="C597" s="28"/>
      <c r="D597" s="6"/>
      <c r="E597" s="6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2" customFormat="1">
      <c r="A598" s="6"/>
      <c r="B598" s="6"/>
      <c r="C598" s="28"/>
      <c r="D598" s="6"/>
      <c r="E598" s="6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2" customFormat="1">
      <c r="A599" s="6"/>
      <c r="B599" s="6"/>
      <c r="C599" s="28"/>
      <c r="D599" s="6"/>
      <c r="E599" s="6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2" customFormat="1">
      <c r="A600" s="6"/>
      <c r="B600" s="6"/>
      <c r="C600" s="28"/>
      <c r="D600" s="6"/>
      <c r="E600" s="6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2" customFormat="1">
      <c r="A601" s="6"/>
      <c r="B601" s="6"/>
      <c r="C601" s="28"/>
      <c r="D601" s="6"/>
      <c r="E601" s="6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2" customFormat="1">
      <c r="A602" s="6"/>
      <c r="B602" s="6"/>
      <c r="C602" s="28"/>
      <c r="D602" s="6"/>
      <c r="E602" s="6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2" customFormat="1">
      <c r="A603" s="6"/>
      <c r="B603" s="6"/>
      <c r="C603" s="28"/>
      <c r="D603" s="6"/>
      <c r="E603" s="6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2" customFormat="1">
      <c r="A604" s="6"/>
      <c r="B604" s="6"/>
      <c r="C604" s="28"/>
      <c r="D604" s="6"/>
      <c r="E604" s="6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2" customFormat="1">
      <c r="A605" s="6"/>
      <c r="B605" s="6"/>
      <c r="C605" s="28"/>
      <c r="D605" s="6"/>
      <c r="E605" s="6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2" customFormat="1">
      <c r="A606" s="6"/>
      <c r="B606" s="6"/>
      <c r="C606" s="28"/>
      <c r="D606" s="6"/>
      <c r="E606" s="6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2" customFormat="1">
      <c r="A607" s="6"/>
      <c r="B607" s="6"/>
      <c r="C607" s="28"/>
      <c r="D607" s="6"/>
      <c r="E607" s="6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2" customFormat="1">
      <c r="A608" s="6"/>
      <c r="B608" s="6"/>
      <c r="C608" s="28"/>
      <c r="D608" s="6"/>
      <c r="E608" s="6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2" customFormat="1">
      <c r="A609" s="6"/>
      <c r="B609" s="6"/>
      <c r="C609" s="28"/>
      <c r="D609" s="6"/>
      <c r="E609" s="6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2" customFormat="1">
      <c r="A610" s="6"/>
      <c r="B610" s="6"/>
      <c r="C610" s="28"/>
      <c r="D610" s="6"/>
      <c r="E610" s="6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2" customFormat="1">
      <c r="A611" s="6"/>
      <c r="B611" s="6"/>
      <c r="C611" s="28"/>
      <c r="D611" s="6"/>
      <c r="E611" s="6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2" customFormat="1">
      <c r="A612" s="6"/>
      <c r="B612" s="6"/>
      <c r="C612" s="28"/>
      <c r="D612" s="6"/>
      <c r="E612" s="6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2" customFormat="1">
      <c r="A613" s="6"/>
      <c r="B613" s="6"/>
      <c r="C613" s="28"/>
      <c r="D613" s="6"/>
      <c r="E613" s="6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2" customFormat="1">
      <c r="A614" s="6"/>
      <c r="B614" s="6"/>
      <c r="C614" s="28"/>
      <c r="D614" s="6"/>
      <c r="E614" s="6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2" customFormat="1">
      <c r="A615" s="6"/>
      <c r="B615" s="6"/>
      <c r="C615" s="28"/>
      <c r="D615" s="6"/>
      <c r="E615" s="6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2" customFormat="1">
      <c r="A616" s="6"/>
      <c r="B616" s="6"/>
      <c r="C616" s="28"/>
      <c r="D616" s="6"/>
      <c r="E616" s="6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2" customFormat="1">
      <c r="A617" s="6"/>
      <c r="B617" s="6"/>
      <c r="C617" s="28"/>
      <c r="D617" s="6"/>
      <c r="E617" s="6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2" customFormat="1">
      <c r="A618" s="6"/>
      <c r="B618" s="6"/>
      <c r="C618" s="28"/>
      <c r="D618" s="6"/>
      <c r="E618" s="6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2" customFormat="1">
      <c r="A619" s="6"/>
      <c r="B619" s="6"/>
      <c r="C619" s="28"/>
      <c r="D619" s="6"/>
      <c r="E619" s="6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2" customFormat="1">
      <c r="A620" s="6"/>
      <c r="B620" s="6"/>
      <c r="C620" s="28"/>
      <c r="D620" s="6"/>
      <c r="E620" s="6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2" customFormat="1">
      <c r="A621" s="6"/>
      <c r="B621" s="6"/>
      <c r="C621" s="28"/>
      <c r="D621" s="6"/>
      <c r="E621" s="6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2" customFormat="1">
      <c r="A622" s="6"/>
      <c r="B622" s="6"/>
      <c r="C622" s="28"/>
      <c r="D622" s="6"/>
      <c r="E622" s="6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2" customFormat="1">
      <c r="A623" s="6"/>
      <c r="B623" s="6"/>
      <c r="C623" s="28"/>
      <c r="D623" s="6"/>
      <c r="E623" s="6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2" customFormat="1">
      <c r="A624" s="6"/>
      <c r="B624" s="6"/>
      <c r="C624" s="28"/>
      <c r="D624" s="6"/>
      <c r="E624" s="6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2" customFormat="1">
      <c r="A625" s="6"/>
      <c r="B625" s="6"/>
      <c r="C625" s="28"/>
      <c r="D625" s="6"/>
      <c r="E625" s="6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2" customFormat="1">
      <c r="A626" s="6"/>
      <c r="B626" s="6"/>
      <c r="C626" s="28"/>
      <c r="D626" s="6"/>
      <c r="E626" s="6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2" customFormat="1">
      <c r="A627" s="6"/>
      <c r="B627" s="6"/>
      <c r="C627" s="28"/>
      <c r="D627" s="6"/>
      <c r="E627" s="6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2" customFormat="1">
      <c r="A628" s="6"/>
      <c r="B628" s="6"/>
      <c r="C628" s="28"/>
      <c r="D628" s="6"/>
      <c r="E628" s="6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2" customFormat="1">
      <c r="A629" s="6"/>
      <c r="B629" s="6"/>
      <c r="C629" s="28"/>
      <c r="D629" s="6"/>
      <c r="E629" s="6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2" customFormat="1">
      <c r="A630" s="6"/>
      <c r="B630" s="6"/>
      <c r="C630" s="28"/>
      <c r="D630" s="6"/>
      <c r="E630" s="6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2" customFormat="1">
      <c r="A631" s="6"/>
      <c r="B631" s="6"/>
      <c r="C631" s="28"/>
      <c r="D631" s="6"/>
      <c r="E631" s="6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2" customFormat="1">
      <c r="A632" s="6"/>
      <c r="B632" s="6"/>
      <c r="C632" s="28"/>
      <c r="D632" s="6"/>
      <c r="E632" s="6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2" customFormat="1">
      <c r="A633" s="6"/>
      <c r="B633" s="6"/>
      <c r="C633" s="28"/>
      <c r="D633" s="6"/>
      <c r="E633" s="6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2" customFormat="1">
      <c r="A634" s="6"/>
      <c r="B634" s="6"/>
      <c r="C634" s="28"/>
      <c r="D634" s="6"/>
      <c r="E634" s="6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2" customFormat="1">
      <c r="A635" s="6"/>
      <c r="B635" s="6"/>
      <c r="C635" s="28"/>
      <c r="D635" s="6"/>
      <c r="E635" s="6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2" customFormat="1">
      <c r="A636" s="6"/>
      <c r="B636" s="6"/>
      <c r="C636" s="28"/>
      <c r="D636" s="6"/>
      <c r="E636" s="6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2" customFormat="1">
      <c r="A637" s="6"/>
      <c r="B637" s="6"/>
      <c r="C637" s="28"/>
      <c r="D637" s="6"/>
      <c r="E637" s="6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2" customFormat="1">
      <c r="A638" s="6"/>
      <c r="B638" s="6"/>
      <c r="C638" s="28"/>
      <c r="D638" s="6"/>
      <c r="E638" s="6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2" customFormat="1">
      <c r="A639" s="6"/>
      <c r="B639" s="6"/>
      <c r="C639" s="28"/>
      <c r="D639" s="6"/>
      <c r="E639" s="6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2" customFormat="1">
      <c r="A640" s="6"/>
      <c r="B640" s="6"/>
      <c r="C640" s="28"/>
      <c r="D640" s="6"/>
      <c r="E640" s="6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2" customFormat="1">
      <c r="A641" s="6"/>
      <c r="B641" s="6"/>
      <c r="C641" s="28"/>
      <c r="D641" s="6"/>
      <c r="E641" s="6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2" customFormat="1">
      <c r="A642" s="6"/>
      <c r="B642" s="6"/>
      <c r="C642" s="28"/>
      <c r="D642" s="6"/>
      <c r="E642" s="6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2" customFormat="1">
      <c r="A643" s="6"/>
      <c r="B643" s="6"/>
      <c r="C643" s="28"/>
      <c r="D643" s="6"/>
      <c r="E643" s="6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2" customFormat="1">
      <c r="A644" s="6"/>
      <c r="B644" s="6"/>
      <c r="C644" s="28"/>
      <c r="D644" s="6"/>
      <c r="E644" s="6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2" customFormat="1">
      <c r="A645" s="6"/>
      <c r="B645" s="6"/>
      <c r="C645" s="28"/>
      <c r="D645" s="6"/>
      <c r="E645" s="6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2" customFormat="1">
      <c r="A646" s="6"/>
      <c r="B646" s="6"/>
      <c r="C646" s="28"/>
      <c r="D646" s="6"/>
      <c r="E646" s="6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2" customFormat="1">
      <c r="A647" s="6"/>
      <c r="B647" s="6"/>
      <c r="C647" s="28"/>
      <c r="D647" s="6"/>
      <c r="E647" s="6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2" customFormat="1">
      <c r="A648" s="6"/>
      <c r="B648" s="6"/>
      <c r="C648" s="28"/>
      <c r="D648" s="6"/>
      <c r="E648" s="6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2" customFormat="1">
      <c r="A649" s="6"/>
      <c r="B649" s="6"/>
      <c r="C649" s="28"/>
      <c r="D649" s="6"/>
      <c r="E649" s="6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2" customFormat="1">
      <c r="A650" s="6"/>
      <c r="B650" s="6"/>
      <c r="C650" s="28"/>
      <c r="D650" s="6"/>
      <c r="E650" s="6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2" customFormat="1">
      <c r="A651" s="6"/>
      <c r="B651" s="6"/>
      <c r="C651" s="28"/>
      <c r="D651" s="6"/>
      <c r="E651" s="6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2" customFormat="1">
      <c r="A652" s="6"/>
      <c r="B652" s="6"/>
      <c r="C652" s="28"/>
      <c r="D652" s="6"/>
      <c r="E652" s="6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2" customFormat="1">
      <c r="A653" s="6"/>
      <c r="B653" s="6"/>
      <c r="C653" s="28"/>
      <c r="D653" s="6"/>
      <c r="E653" s="6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2" customFormat="1">
      <c r="A654" s="6"/>
      <c r="B654" s="6"/>
      <c r="C654" s="28"/>
      <c r="D654" s="6"/>
      <c r="E654" s="6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2" customFormat="1">
      <c r="A655" s="6"/>
      <c r="B655" s="6"/>
      <c r="C655" s="28"/>
      <c r="D655" s="6"/>
      <c r="E655" s="6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2" customFormat="1">
      <c r="A656" s="6"/>
      <c r="B656" s="6"/>
      <c r="C656" s="28"/>
      <c r="D656" s="6"/>
      <c r="E656" s="6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2" customFormat="1">
      <c r="A657" s="6"/>
      <c r="B657" s="6"/>
      <c r="C657" s="28"/>
      <c r="D657" s="6"/>
      <c r="E657" s="6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2" customFormat="1">
      <c r="A658" s="6"/>
      <c r="B658" s="6"/>
      <c r="C658" s="28"/>
      <c r="D658" s="6"/>
      <c r="E658" s="6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2" customFormat="1">
      <c r="A659" s="6"/>
      <c r="B659" s="6"/>
      <c r="C659" s="28"/>
      <c r="D659" s="6"/>
      <c r="E659" s="6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2" customFormat="1">
      <c r="A660" s="6"/>
      <c r="B660" s="6"/>
      <c r="C660" s="28"/>
      <c r="D660" s="6"/>
      <c r="E660" s="6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2" customFormat="1">
      <c r="A661" s="6"/>
      <c r="B661" s="6"/>
      <c r="C661" s="28"/>
      <c r="D661" s="6"/>
      <c r="E661" s="6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2" customFormat="1">
      <c r="A662" s="6"/>
      <c r="B662" s="6"/>
      <c r="C662" s="28"/>
      <c r="D662" s="6"/>
      <c r="E662" s="6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2" customFormat="1">
      <c r="A663" s="6"/>
      <c r="B663" s="6"/>
      <c r="C663" s="28"/>
      <c r="D663" s="6"/>
      <c r="E663" s="6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2" customFormat="1">
      <c r="A664" s="6"/>
      <c r="B664" s="6"/>
      <c r="C664" s="28"/>
      <c r="D664" s="6"/>
      <c r="E664" s="6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2" customFormat="1">
      <c r="A665" s="6"/>
      <c r="B665" s="6"/>
      <c r="C665" s="28"/>
      <c r="D665" s="6"/>
      <c r="E665" s="6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2" customFormat="1">
      <c r="A666" s="6"/>
      <c r="B666" s="6"/>
      <c r="C666" s="28"/>
      <c r="D666" s="6"/>
      <c r="E666" s="6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2" customFormat="1">
      <c r="A667" s="6"/>
      <c r="B667" s="6"/>
      <c r="C667" s="28"/>
      <c r="D667" s="6"/>
      <c r="E667" s="6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2" customFormat="1">
      <c r="A668" s="6"/>
      <c r="B668" s="6"/>
      <c r="C668" s="28"/>
      <c r="D668" s="6"/>
      <c r="E668" s="6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2" customFormat="1">
      <c r="A669" s="6"/>
      <c r="B669" s="6"/>
      <c r="C669" s="28"/>
      <c r="D669" s="6"/>
      <c r="E669" s="6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2" customFormat="1">
      <c r="A670" s="6"/>
      <c r="B670" s="6"/>
      <c r="C670" s="28"/>
      <c r="D670" s="6"/>
      <c r="E670" s="6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2" customFormat="1">
      <c r="A671" s="6"/>
      <c r="B671" s="6"/>
      <c r="C671" s="28"/>
      <c r="D671" s="6"/>
      <c r="E671" s="6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2" customFormat="1">
      <c r="A672" s="6"/>
      <c r="B672" s="6"/>
      <c r="C672" s="28"/>
      <c r="D672" s="6"/>
      <c r="E672" s="6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2" customFormat="1">
      <c r="A673" s="6"/>
      <c r="B673" s="6"/>
      <c r="C673" s="28"/>
      <c r="D673" s="6"/>
      <c r="E673" s="6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2" customFormat="1">
      <c r="A674" s="6"/>
      <c r="B674" s="6"/>
      <c r="C674" s="28"/>
      <c r="D674" s="6"/>
      <c r="E674" s="6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2" customFormat="1">
      <c r="A675" s="6"/>
      <c r="B675" s="6"/>
      <c r="C675" s="28"/>
      <c r="D675" s="6"/>
      <c r="E675" s="6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2" customFormat="1">
      <c r="A676" s="6"/>
      <c r="B676" s="6"/>
      <c r="C676" s="28"/>
      <c r="D676" s="6"/>
      <c r="E676" s="6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2" customFormat="1">
      <c r="A677" s="6"/>
      <c r="B677" s="6"/>
      <c r="C677" s="28"/>
      <c r="D677" s="6"/>
      <c r="E677" s="6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2" customFormat="1">
      <c r="A678" s="6"/>
      <c r="B678" s="6"/>
      <c r="C678" s="28"/>
      <c r="D678" s="6"/>
      <c r="E678" s="6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2" customFormat="1">
      <c r="A679" s="6"/>
      <c r="B679" s="6"/>
      <c r="C679" s="28"/>
      <c r="D679" s="6"/>
      <c r="E679" s="6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2" customFormat="1">
      <c r="A680" s="6"/>
      <c r="B680" s="6"/>
      <c r="C680" s="28"/>
      <c r="D680" s="6"/>
      <c r="E680" s="6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2" customFormat="1">
      <c r="A681" s="6"/>
      <c r="B681" s="6"/>
      <c r="C681" s="28"/>
      <c r="D681" s="6"/>
      <c r="E681" s="6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2" customFormat="1">
      <c r="A682" s="6"/>
      <c r="B682" s="6"/>
      <c r="C682" s="28"/>
      <c r="D682" s="6"/>
      <c r="E682" s="6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2" customFormat="1">
      <c r="A683" s="6"/>
      <c r="B683" s="6"/>
      <c r="C683" s="28"/>
      <c r="D683" s="6"/>
      <c r="E683" s="6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2" customFormat="1">
      <c r="A684" s="6"/>
      <c r="B684" s="6"/>
      <c r="C684" s="28"/>
      <c r="D684" s="6"/>
      <c r="E684" s="6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2" customFormat="1">
      <c r="A685" s="6"/>
      <c r="B685" s="6"/>
      <c r="C685" s="28"/>
      <c r="D685" s="6"/>
      <c r="E685" s="6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2" customFormat="1">
      <c r="A686" s="6"/>
      <c r="B686" s="6"/>
      <c r="C686" s="28"/>
      <c r="D686" s="6"/>
      <c r="E686" s="6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2" customFormat="1">
      <c r="A687" s="6"/>
      <c r="B687" s="6"/>
      <c r="C687" s="28"/>
      <c r="D687" s="6"/>
      <c r="E687" s="6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2" customFormat="1">
      <c r="A688" s="6"/>
      <c r="B688" s="6"/>
      <c r="C688" s="28"/>
      <c r="D688" s="6"/>
      <c r="E688" s="6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2" customFormat="1">
      <c r="A689" s="6"/>
      <c r="B689" s="6"/>
      <c r="C689" s="28"/>
      <c r="D689" s="6"/>
      <c r="E689" s="6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2" customFormat="1">
      <c r="A690" s="6"/>
      <c r="B690" s="6"/>
      <c r="C690" s="28"/>
      <c r="D690" s="6"/>
      <c r="E690" s="6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2" customFormat="1">
      <c r="A691" s="6"/>
      <c r="B691" s="6"/>
      <c r="C691" s="28"/>
      <c r="D691" s="6"/>
      <c r="E691" s="6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2" customFormat="1">
      <c r="A692" s="6"/>
      <c r="B692" s="6"/>
      <c r="C692" s="28"/>
      <c r="D692" s="6"/>
      <c r="E692" s="6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2" customFormat="1">
      <c r="A693" s="6"/>
      <c r="B693" s="6"/>
      <c r="C693" s="28"/>
      <c r="D693" s="6"/>
      <c r="E693" s="6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2" customFormat="1">
      <c r="A694" s="6"/>
      <c r="B694" s="6"/>
      <c r="C694" s="28"/>
      <c r="D694" s="6"/>
      <c r="E694" s="6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2" customFormat="1">
      <c r="A695" s="6"/>
      <c r="B695" s="6"/>
      <c r="C695" s="28"/>
      <c r="D695" s="6"/>
      <c r="E695" s="6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2" customFormat="1">
      <c r="A696" s="6"/>
      <c r="B696" s="6"/>
      <c r="C696" s="28"/>
      <c r="D696" s="6"/>
      <c r="E696" s="6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2" customFormat="1">
      <c r="A697" s="6"/>
      <c r="B697" s="6"/>
      <c r="C697" s="28"/>
      <c r="D697" s="6"/>
      <c r="E697" s="6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2" customFormat="1">
      <c r="A698" s="6"/>
      <c r="B698" s="6"/>
      <c r="C698" s="28"/>
      <c r="D698" s="6"/>
      <c r="E698" s="6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2" customFormat="1">
      <c r="A699" s="6"/>
      <c r="B699" s="6"/>
      <c r="C699" s="28"/>
      <c r="D699" s="6"/>
      <c r="E699" s="6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2" customFormat="1">
      <c r="A700" s="6"/>
      <c r="B700" s="6"/>
      <c r="C700" s="28"/>
      <c r="D700" s="6"/>
      <c r="E700" s="6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2" customFormat="1">
      <c r="A701" s="6"/>
      <c r="B701" s="6"/>
      <c r="C701" s="28"/>
      <c r="D701" s="6"/>
      <c r="E701" s="6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2" customFormat="1">
      <c r="A702" s="6"/>
      <c r="B702" s="6"/>
      <c r="C702" s="28"/>
      <c r="D702" s="6"/>
      <c r="E702" s="6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2" customFormat="1">
      <c r="A703" s="6"/>
      <c r="B703" s="6"/>
      <c r="C703" s="28"/>
      <c r="D703" s="6"/>
      <c r="E703" s="6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2" customFormat="1">
      <c r="A704" s="6"/>
      <c r="B704" s="6"/>
      <c r="C704" s="28"/>
      <c r="D704" s="6"/>
      <c r="E704" s="6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2" customFormat="1">
      <c r="A705" s="6"/>
      <c r="B705" s="6"/>
      <c r="C705" s="28"/>
      <c r="D705" s="6"/>
      <c r="E705" s="6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2" customFormat="1">
      <c r="A706" s="6"/>
      <c r="B706" s="6"/>
      <c r="C706" s="28"/>
      <c r="D706" s="6"/>
      <c r="E706" s="6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2" customFormat="1">
      <c r="A707" s="6"/>
      <c r="B707" s="6"/>
      <c r="C707" s="28"/>
      <c r="D707" s="6"/>
      <c r="E707" s="6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2" customFormat="1">
      <c r="A708" s="6"/>
      <c r="B708" s="6"/>
      <c r="C708" s="28"/>
      <c r="D708" s="6"/>
      <c r="E708" s="6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2" customFormat="1">
      <c r="A709" s="6"/>
      <c r="B709" s="6"/>
      <c r="C709" s="28"/>
      <c r="D709" s="6"/>
      <c r="E709" s="6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2" customFormat="1">
      <c r="A710" s="6"/>
      <c r="B710" s="6"/>
      <c r="C710" s="28"/>
      <c r="D710" s="6"/>
      <c r="E710" s="6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2" customFormat="1">
      <c r="A711" s="6"/>
      <c r="B711" s="6"/>
      <c r="C711" s="28"/>
      <c r="D711" s="6"/>
      <c r="E711" s="6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2" customFormat="1">
      <c r="A712" s="6"/>
      <c r="B712" s="6"/>
      <c r="C712" s="28"/>
      <c r="D712" s="6"/>
      <c r="E712" s="6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2" customFormat="1">
      <c r="A713" s="6"/>
      <c r="B713" s="6"/>
      <c r="C713" s="28"/>
      <c r="D713" s="6"/>
      <c r="E713" s="6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2" customFormat="1">
      <c r="A714" s="6"/>
      <c r="B714" s="6"/>
      <c r="C714" s="28"/>
      <c r="D714" s="6"/>
      <c r="E714" s="6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2" customFormat="1">
      <c r="A715" s="6"/>
      <c r="B715" s="6"/>
      <c r="C715" s="28"/>
      <c r="D715" s="6"/>
      <c r="E715" s="6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2" customFormat="1">
      <c r="A716" s="6"/>
      <c r="B716" s="6"/>
      <c r="C716" s="28"/>
      <c r="D716" s="6"/>
      <c r="E716" s="6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2" customFormat="1">
      <c r="A717" s="6"/>
      <c r="B717" s="6"/>
      <c r="C717" s="28"/>
      <c r="D717" s="6"/>
      <c r="E717" s="6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2" customFormat="1">
      <c r="A718" s="6"/>
      <c r="B718" s="6"/>
      <c r="C718" s="28"/>
      <c r="D718" s="6"/>
      <c r="E718" s="6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2" customFormat="1">
      <c r="A719" s="6"/>
      <c r="B719" s="6"/>
      <c r="C719" s="28"/>
      <c r="D719" s="6"/>
      <c r="E719" s="6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2" customFormat="1">
      <c r="A720" s="6"/>
      <c r="B720" s="6"/>
      <c r="C720" s="28"/>
      <c r="D720" s="6"/>
      <c r="E720" s="6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2" customFormat="1">
      <c r="A721" s="6"/>
      <c r="B721" s="6"/>
      <c r="C721" s="28"/>
      <c r="D721" s="6"/>
      <c r="E721" s="6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2" customFormat="1">
      <c r="A722" s="6"/>
      <c r="B722" s="6"/>
      <c r="C722" s="28"/>
      <c r="D722" s="6"/>
      <c r="E722" s="6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2" customFormat="1">
      <c r="A723" s="6"/>
      <c r="B723" s="6"/>
      <c r="C723" s="28"/>
      <c r="D723" s="6"/>
      <c r="E723" s="6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2" customFormat="1">
      <c r="A724" s="6"/>
      <c r="B724" s="6"/>
      <c r="C724" s="28"/>
      <c r="D724" s="6"/>
      <c r="E724" s="6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2" customFormat="1">
      <c r="A725" s="6"/>
      <c r="B725" s="6"/>
      <c r="C725" s="28"/>
      <c r="D725" s="6"/>
      <c r="E725" s="6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2" customFormat="1">
      <c r="A726" s="6"/>
      <c r="B726" s="6"/>
      <c r="C726" s="28"/>
      <c r="D726" s="6"/>
      <c r="E726" s="6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2" customFormat="1">
      <c r="A727" s="6"/>
      <c r="B727" s="6"/>
      <c r="C727" s="28"/>
      <c r="D727" s="6"/>
      <c r="E727" s="6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2" customFormat="1">
      <c r="A728" s="6"/>
      <c r="B728" s="6"/>
      <c r="C728" s="28"/>
      <c r="D728" s="6"/>
      <c r="E728" s="6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2" customFormat="1">
      <c r="A729" s="6"/>
      <c r="B729" s="6"/>
      <c r="C729" s="28"/>
      <c r="D729" s="6"/>
      <c r="E729" s="6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2" customFormat="1">
      <c r="A730" s="6"/>
      <c r="B730" s="6"/>
      <c r="C730" s="28"/>
      <c r="D730" s="6"/>
      <c r="E730" s="6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2" customFormat="1">
      <c r="A731" s="6"/>
      <c r="B731" s="6"/>
      <c r="C731" s="28"/>
      <c r="D731" s="6"/>
      <c r="E731" s="6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2" customFormat="1">
      <c r="A732" s="6"/>
      <c r="B732" s="6"/>
      <c r="C732" s="28"/>
      <c r="D732" s="6"/>
      <c r="E732" s="6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2" customFormat="1">
      <c r="A733" s="6"/>
      <c r="B733" s="6"/>
      <c r="C733" s="28"/>
      <c r="D733" s="6"/>
      <c r="E733" s="6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2" customFormat="1">
      <c r="A734" s="6"/>
      <c r="B734" s="6"/>
      <c r="C734" s="28"/>
      <c r="D734" s="6"/>
      <c r="E734" s="6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2" customFormat="1">
      <c r="A735" s="6"/>
      <c r="B735" s="6"/>
      <c r="C735" s="28"/>
      <c r="D735" s="6"/>
      <c r="E735" s="6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2" customFormat="1">
      <c r="A736" s="6"/>
      <c r="B736" s="6"/>
      <c r="C736" s="28"/>
      <c r="D736" s="6"/>
      <c r="E736" s="6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2" customFormat="1">
      <c r="A737" s="6"/>
      <c r="B737" s="6"/>
      <c r="C737" s="28"/>
      <c r="D737" s="6"/>
      <c r="E737" s="6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2" customFormat="1">
      <c r="A738" s="6"/>
      <c r="B738" s="6"/>
      <c r="C738" s="28"/>
      <c r="D738" s="6"/>
      <c r="E738" s="6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2" customFormat="1">
      <c r="A739" s="6"/>
      <c r="B739" s="6"/>
      <c r="C739" s="28"/>
      <c r="D739" s="6"/>
      <c r="E739" s="6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2" customFormat="1">
      <c r="A740" s="6"/>
      <c r="B740" s="6"/>
      <c r="C740" s="28"/>
      <c r="D740" s="6"/>
      <c r="E740" s="6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2" customFormat="1">
      <c r="A741" s="6"/>
      <c r="B741" s="6"/>
      <c r="C741" s="28"/>
      <c r="D741" s="6"/>
      <c r="E741" s="6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2" customFormat="1">
      <c r="A742" s="6"/>
      <c r="B742" s="6"/>
      <c r="C742" s="28"/>
      <c r="D742" s="6"/>
      <c r="E742" s="6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2" customFormat="1">
      <c r="A743" s="6"/>
      <c r="B743" s="6"/>
      <c r="C743" s="28"/>
      <c r="D743" s="6"/>
      <c r="E743" s="6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2" customFormat="1">
      <c r="A744" s="6"/>
      <c r="B744" s="6"/>
      <c r="C744" s="28"/>
      <c r="D744" s="6"/>
      <c r="E744" s="6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2" customFormat="1">
      <c r="A745" s="6"/>
      <c r="B745" s="6"/>
      <c r="C745" s="28"/>
      <c r="D745" s="6"/>
      <c r="E745" s="6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2" customFormat="1">
      <c r="A746" s="6"/>
      <c r="B746" s="6"/>
      <c r="C746" s="28"/>
      <c r="D746" s="6"/>
      <c r="E746" s="6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2" customFormat="1">
      <c r="A747" s="6"/>
      <c r="B747" s="6"/>
      <c r="C747" s="28"/>
      <c r="D747" s="6"/>
      <c r="E747" s="6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2" customFormat="1">
      <c r="A748" s="6"/>
      <c r="B748" s="6"/>
      <c r="C748" s="28"/>
      <c r="D748" s="6"/>
      <c r="E748" s="6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2" customFormat="1">
      <c r="A749" s="6"/>
      <c r="B749" s="6"/>
      <c r="C749" s="28"/>
      <c r="D749" s="6"/>
      <c r="E749" s="6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2" customFormat="1">
      <c r="A750" s="6"/>
      <c r="B750" s="6"/>
      <c r="C750" s="28"/>
      <c r="D750" s="6"/>
      <c r="E750" s="6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2" customFormat="1">
      <c r="A751" s="6"/>
      <c r="B751" s="6"/>
      <c r="C751" s="28"/>
      <c r="D751" s="6"/>
      <c r="E751" s="6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2" customFormat="1">
      <c r="A752" s="6"/>
      <c r="B752" s="6"/>
      <c r="C752" s="28"/>
      <c r="D752" s="6"/>
      <c r="E752" s="6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2" customFormat="1">
      <c r="A753" s="6"/>
      <c r="B753" s="6"/>
      <c r="C753" s="28"/>
      <c r="D753" s="6"/>
      <c r="E753" s="6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2" customFormat="1">
      <c r="A754" s="6"/>
      <c r="B754" s="6"/>
      <c r="C754" s="28"/>
      <c r="D754" s="6"/>
      <c r="E754" s="6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2" customFormat="1">
      <c r="A755" s="6"/>
      <c r="B755" s="6"/>
      <c r="C755" s="28"/>
      <c r="D755" s="6"/>
      <c r="E755" s="6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2" customFormat="1">
      <c r="A756" s="6"/>
      <c r="B756" s="6"/>
      <c r="C756" s="28"/>
      <c r="D756" s="6"/>
      <c r="E756" s="6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2" customFormat="1">
      <c r="A757" s="6"/>
      <c r="B757" s="6"/>
      <c r="C757" s="28"/>
      <c r="D757" s="6"/>
      <c r="E757" s="6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2" customFormat="1">
      <c r="A758" s="6"/>
      <c r="B758" s="6"/>
      <c r="C758" s="28"/>
      <c r="D758" s="6"/>
      <c r="E758" s="6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2" customFormat="1">
      <c r="A759" s="6"/>
      <c r="B759" s="6"/>
      <c r="C759" s="28"/>
      <c r="D759" s="6"/>
      <c r="E759" s="6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2" customFormat="1">
      <c r="A760" s="6"/>
      <c r="B760" s="6"/>
      <c r="C760" s="28"/>
      <c r="D760" s="6"/>
      <c r="E760" s="6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2" customFormat="1">
      <c r="A761" s="6"/>
      <c r="B761" s="6"/>
      <c r="C761" s="28"/>
      <c r="D761" s="6"/>
      <c r="E761" s="6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2" customFormat="1">
      <c r="A762" s="6"/>
      <c r="B762" s="6"/>
      <c r="C762" s="28"/>
      <c r="D762" s="6"/>
      <c r="E762" s="6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2" customFormat="1">
      <c r="A763" s="6"/>
      <c r="B763" s="6"/>
      <c r="C763" s="28"/>
      <c r="D763" s="6"/>
      <c r="E763" s="6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2" customFormat="1">
      <c r="A764" s="6"/>
      <c r="B764" s="6"/>
      <c r="C764" s="28"/>
      <c r="D764" s="6"/>
      <c r="E764" s="6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2" customFormat="1">
      <c r="A765" s="6"/>
      <c r="B765" s="6"/>
      <c r="C765" s="28"/>
      <c r="D765" s="6"/>
      <c r="E765" s="6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2" customFormat="1">
      <c r="A766" s="6"/>
      <c r="B766" s="6"/>
      <c r="C766" s="28"/>
      <c r="D766" s="6"/>
      <c r="E766" s="6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2" customFormat="1">
      <c r="A767" s="6"/>
      <c r="B767" s="6"/>
      <c r="C767" s="28"/>
      <c r="D767" s="6"/>
      <c r="E767" s="6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2" customFormat="1">
      <c r="A768" s="6"/>
      <c r="B768" s="6"/>
      <c r="C768" s="28"/>
      <c r="D768" s="6"/>
      <c r="E768" s="6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2" customFormat="1">
      <c r="A769" s="6"/>
      <c r="B769" s="6"/>
      <c r="C769" s="28"/>
      <c r="D769" s="6"/>
      <c r="E769" s="6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2" customFormat="1">
      <c r="A770" s="6"/>
      <c r="B770" s="6"/>
      <c r="C770" s="28"/>
      <c r="D770" s="6"/>
      <c r="E770" s="6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2" customFormat="1">
      <c r="A771" s="6"/>
      <c r="B771" s="6"/>
      <c r="C771" s="28"/>
      <c r="D771" s="6"/>
      <c r="E771" s="6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2" customFormat="1">
      <c r="A772" s="6"/>
      <c r="B772" s="6"/>
      <c r="C772" s="28"/>
      <c r="D772" s="6"/>
      <c r="E772" s="6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2" customFormat="1">
      <c r="A773" s="6"/>
      <c r="B773" s="6"/>
      <c r="C773" s="28"/>
      <c r="D773" s="6"/>
      <c r="E773" s="6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2" customFormat="1">
      <c r="A774" s="6"/>
      <c r="B774" s="6"/>
      <c r="C774" s="28"/>
      <c r="D774" s="6"/>
      <c r="E774" s="6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2" customFormat="1">
      <c r="A775" s="6"/>
      <c r="B775" s="6"/>
      <c r="C775" s="28"/>
      <c r="D775" s="6"/>
      <c r="E775" s="6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2" customFormat="1">
      <c r="A776" s="6"/>
      <c r="B776" s="6"/>
      <c r="C776" s="28"/>
      <c r="D776" s="6"/>
      <c r="E776" s="6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2" customFormat="1">
      <c r="A777" s="6"/>
      <c r="B777" s="6"/>
      <c r="C777" s="28"/>
      <c r="D777" s="6"/>
      <c r="E777" s="6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2" customFormat="1">
      <c r="A778" s="6"/>
      <c r="B778" s="6"/>
      <c r="C778" s="28"/>
      <c r="D778" s="6"/>
      <c r="E778" s="6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2" customFormat="1">
      <c r="A779" s="6"/>
      <c r="B779" s="6"/>
      <c r="C779" s="28"/>
      <c r="D779" s="6"/>
      <c r="E779" s="6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2" customFormat="1">
      <c r="A780" s="6"/>
      <c r="B780" s="6"/>
      <c r="C780" s="28"/>
      <c r="D780" s="6"/>
      <c r="E780" s="6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s="2" customFormat="1">
      <c r="A781" s="6"/>
      <c r="B781" s="6"/>
      <c r="C781" s="28"/>
      <c r="D781" s="6"/>
      <c r="E781" s="6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s="2" customFormat="1">
      <c r="A782" s="6"/>
      <c r="B782" s="6"/>
      <c r="C782" s="28"/>
      <c r="D782" s="6"/>
      <c r="E782" s="6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s="2" customFormat="1">
      <c r="A783" s="6"/>
      <c r="B783" s="6"/>
      <c r="C783" s="28"/>
      <c r="D783" s="6"/>
      <c r="E783" s="6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s="2" customFormat="1">
      <c r="A784" s="6"/>
      <c r="B784" s="6"/>
      <c r="C784" s="28"/>
      <c r="D784" s="6"/>
      <c r="E784" s="6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s="2" customFormat="1">
      <c r="A785" s="6"/>
      <c r="B785" s="6"/>
      <c r="C785" s="28"/>
      <c r="D785" s="6"/>
      <c r="E785" s="6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s="2" customFormat="1">
      <c r="A786" s="6"/>
      <c r="B786" s="6"/>
      <c r="C786" s="28"/>
      <c r="D786" s="6"/>
      <c r="E786" s="6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s="2" customFormat="1">
      <c r="A787" s="6"/>
      <c r="B787" s="6"/>
      <c r="C787" s="28"/>
      <c r="D787" s="6"/>
      <c r="E787" s="6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s="2" customFormat="1">
      <c r="A788" s="6"/>
      <c r="B788" s="6"/>
      <c r="C788" s="28"/>
      <c r="D788" s="6"/>
      <c r="E788" s="6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s="2" customFormat="1">
      <c r="A789" s="6"/>
      <c r="B789" s="6"/>
      <c r="C789" s="28"/>
      <c r="D789" s="6"/>
      <c r="E789" s="6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s="2" customFormat="1">
      <c r="A790" s="6"/>
      <c r="B790" s="6"/>
      <c r="C790" s="28"/>
      <c r="D790" s="6"/>
      <c r="E790" s="6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s="2" customFormat="1">
      <c r="A791" s="6"/>
      <c r="B791" s="6"/>
      <c r="C791" s="28"/>
      <c r="D791" s="6"/>
      <c r="E791" s="6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spans="1:72" s="2" customFormat="1">
      <c r="A792" s="6"/>
      <c r="B792" s="6"/>
      <c r="C792" s="28"/>
      <c r="D792" s="6"/>
      <c r="E792" s="6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spans="1:72" s="2" customFormat="1">
      <c r="A793" s="6"/>
      <c r="B793" s="6"/>
      <c r="C793" s="28"/>
      <c r="D793" s="6"/>
      <c r="E793" s="6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spans="1:72" s="2" customFormat="1">
      <c r="A794" s="6"/>
      <c r="B794" s="6"/>
      <c r="C794" s="28"/>
      <c r="D794" s="6"/>
      <c r="E794" s="6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spans="1:72" s="2" customFormat="1">
      <c r="A795" s="6"/>
      <c r="B795" s="6"/>
      <c r="C795" s="28"/>
      <c r="D795" s="6"/>
      <c r="E795" s="6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spans="1:72" s="2" customFormat="1">
      <c r="A796" s="6"/>
      <c r="B796" s="6"/>
      <c r="C796" s="28"/>
      <c r="D796" s="6"/>
      <c r="E796" s="6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spans="1:72" s="2" customFormat="1">
      <c r="A797" s="6"/>
      <c r="B797" s="6"/>
      <c r="C797" s="28"/>
      <c r="D797" s="6"/>
      <c r="E797" s="6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spans="1:72" s="2" customFormat="1">
      <c r="A798" s="6"/>
      <c r="B798" s="6"/>
      <c r="C798" s="28"/>
      <c r="D798" s="6"/>
      <c r="E798" s="6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spans="1:72" s="2" customFormat="1">
      <c r="A799" s="6"/>
      <c r="B799" s="6"/>
      <c r="C799" s="28"/>
      <c r="D799" s="6"/>
      <c r="E799" s="6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spans="1:72" s="2" customFormat="1">
      <c r="A800" s="6"/>
      <c r="B800" s="6"/>
      <c r="C800" s="28"/>
      <c r="D800" s="6"/>
      <c r="E800" s="6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spans="1:72" s="2" customFormat="1">
      <c r="A801" s="6"/>
      <c r="B801" s="6"/>
      <c r="C801" s="28"/>
      <c r="D801" s="6"/>
      <c r="E801" s="6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spans="1:72" s="2" customFormat="1">
      <c r="A802" s="6"/>
      <c r="B802" s="6"/>
      <c r="C802" s="28"/>
      <c r="D802" s="6"/>
      <c r="E802" s="6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spans="1:72" s="2" customFormat="1">
      <c r="A803" s="6"/>
      <c r="B803" s="6"/>
      <c r="C803" s="28"/>
      <c r="D803" s="6"/>
      <c r="E803" s="6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spans="1:72" s="2" customFormat="1">
      <c r="A804" s="6"/>
      <c r="B804" s="6"/>
      <c r="C804" s="28"/>
      <c r="D804" s="6"/>
      <c r="E804" s="6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spans="1:72" s="2" customFormat="1">
      <c r="A805" s="6"/>
      <c r="B805" s="6"/>
      <c r="C805" s="28"/>
      <c r="D805" s="6"/>
      <c r="E805" s="6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spans="1:72" s="2" customFormat="1">
      <c r="A806" s="6"/>
      <c r="B806" s="6"/>
      <c r="C806" s="28"/>
      <c r="D806" s="6"/>
      <c r="E806" s="6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spans="1:72" s="2" customFormat="1">
      <c r="A807" s="6"/>
      <c r="B807" s="6"/>
      <c r="C807" s="28"/>
      <c r="D807" s="6"/>
      <c r="E807" s="6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spans="1:72" s="2" customFormat="1">
      <c r="A808" s="6"/>
      <c r="B808" s="6"/>
      <c r="C808" s="28"/>
      <c r="D808" s="6"/>
      <c r="E808" s="6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spans="1:72" s="2" customFormat="1">
      <c r="A809" s="6"/>
      <c r="B809" s="6"/>
      <c r="C809" s="28"/>
      <c r="D809" s="6"/>
      <c r="E809" s="6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spans="1:72" s="2" customFormat="1">
      <c r="A810" s="6"/>
      <c r="B810" s="6"/>
      <c r="C810" s="28"/>
      <c r="D810" s="6"/>
      <c r="E810" s="6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spans="1:72" s="2" customFormat="1">
      <c r="A811" s="6"/>
      <c r="B811" s="6"/>
      <c r="C811" s="28"/>
      <c r="D811" s="6"/>
      <c r="E811" s="6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spans="1:72" s="2" customFormat="1">
      <c r="A812" s="6"/>
      <c r="B812" s="6"/>
      <c r="C812" s="28"/>
      <c r="D812" s="6"/>
      <c r="E812" s="6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spans="1:72" s="2" customFormat="1">
      <c r="A813" s="6"/>
      <c r="B813" s="6"/>
      <c r="C813" s="28"/>
      <c r="D813" s="6"/>
      <c r="E813" s="6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spans="1:72" s="2" customFormat="1">
      <c r="A814" s="6"/>
      <c r="B814" s="6"/>
      <c r="C814" s="28"/>
      <c r="D814" s="6"/>
      <c r="E814" s="6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spans="1:72" s="2" customFormat="1">
      <c r="A815" s="6"/>
      <c r="B815" s="6"/>
      <c r="C815" s="28"/>
      <c r="D815" s="6"/>
      <c r="E815" s="6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spans="1:72" s="2" customFormat="1">
      <c r="A816" s="6"/>
      <c r="B816" s="6"/>
      <c r="C816" s="28"/>
      <c r="D816" s="6"/>
      <c r="E816" s="6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spans="1:72" s="2" customFormat="1">
      <c r="A817" s="6"/>
      <c r="B817" s="6"/>
      <c r="C817" s="28"/>
      <c r="D817" s="6"/>
      <c r="E817" s="6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spans="1:72" s="2" customFormat="1">
      <c r="A818" s="6"/>
      <c r="B818" s="6"/>
      <c r="C818" s="28"/>
      <c r="D818" s="6"/>
      <c r="E818" s="6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spans="1:72" s="2" customFormat="1">
      <c r="A819" s="6"/>
      <c r="B819" s="6"/>
      <c r="C819" s="28"/>
      <c r="D819" s="6"/>
      <c r="E819" s="6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spans="1:72" s="2" customFormat="1">
      <c r="A820" s="6"/>
      <c r="B820" s="6"/>
      <c r="C820" s="28"/>
      <c r="D820" s="6"/>
      <c r="E820" s="6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spans="1:72" s="2" customFormat="1">
      <c r="A821" s="6"/>
      <c r="B821" s="6"/>
      <c r="C821" s="28"/>
      <c r="D821" s="6"/>
      <c r="E821" s="6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spans="1:72" s="2" customFormat="1">
      <c r="A822" s="6"/>
      <c r="B822" s="6"/>
      <c r="C822" s="28"/>
      <c r="D822" s="6"/>
      <c r="E822" s="6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spans="1:72" s="2" customFormat="1">
      <c r="A823" s="6"/>
      <c r="B823" s="6"/>
      <c r="C823" s="28"/>
      <c r="D823" s="6"/>
      <c r="E823" s="6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spans="1:72" s="2" customFormat="1">
      <c r="A824" s="6"/>
      <c r="B824" s="6"/>
      <c r="C824" s="28"/>
      <c r="D824" s="6"/>
      <c r="E824" s="6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spans="1:72" s="2" customFormat="1">
      <c r="A825" s="6"/>
      <c r="B825" s="6"/>
      <c r="C825" s="28"/>
      <c r="D825" s="6"/>
      <c r="E825" s="6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spans="1:72" s="2" customFormat="1">
      <c r="A826" s="6"/>
      <c r="B826" s="6"/>
      <c r="C826" s="28"/>
      <c r="D826" s="6"/>
      <c r="E826" s="6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spans="1:72" s="2" customFormat="1">
      <c r="A827" s="6"/>
      <c r="B827" s="6"/>
      <c r="C827" s="28"/>
      <c r="D827" s="6"/>
      <c r="E827" s="6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spans="1:72" s="2" customFormat="1">
      <c r="A828" s="6"/>
      <c r="B828" s="6"/>
      <c r="C828" s="28"/>
      <c r="D828" s="6"/>
      <c r="E828" s="6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spans="1:72" s="2" customFormat="1">
      <c r="A829" s="6"/>
      <c r="B829" s="6"/>
      <c r="C829" s="28"/>
      <c r="D829" s="6"/>
      <c r="E829" s="6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spans="1:72" s="2" customFormat="1">
      <c r="A830" s="6"/>
      <c r="B830" s="6"/>
      <c r="C830" s="28"/>
      <c r="D830" s="6"/>
      <c r="E830" s="6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spans="1:72" s="2" customFormat="1">
      <c r="A831" s="6"/>
      <c r="B831" s="6"/>
      <c r="C831" s="28"/>
      <c r="D831" s="6"/>
      <c r="E831" s="6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spans="1:72" s="2" customFormat="1">
      <c r="A832" s="6"/>
      <c r="B832" s="6"/>
      <c r="C832" s="28"/>
      <c r="D832" s="6"/>
      <c r="E832" s="6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spans="1:72" s="2" customFormat="1">
      <c r="A833" s="6"/>
      <c r="B833" s="6"/>
      <c r="C833" s="28"/>
      <c r="D833" s="6"/>
      <c r="E833" s="6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spans="1:72" s="2" customFormat="1">
      <c r="A834" s="6"/>
      <c r="B834" s="6"/>
      <c r="C834" s="28"/>
      <c r="D834" s="6"/>
      <c r="E834" s="6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spans="1:72" s="2" customFormat="1">
      <c r="A835" s="6"/>
      <c r="B835" s="6"/>
      <c r="C835" s="28"/>
      <c r="D835" s="6"/>
      <c r="E835" s="6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spans="1:72" s="2" customFormat="1">
      <c r="A836" s="6"/>
      <c r="B836" s="6"/>
      <c r="C836" s="28"/>
      <c r="D836" s="6"/>
      <c r="E836" s="6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spans="1:72" s="2" customFormat="1">
      <c r="A837" s="6"/>
      <c r="B837" s="6"/>
      <c r="C837" s="28"/>
      <c r="D837" s="6"/>
      <c r="E837" s="6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</sheetData>
  <mergeCells count="33">
    <mergeCell ref="A266:F266"/>
    <mergeCell ref="A273:F273"/>
    <mergeCell ref="A278:B278"/>
    <mergeCell ref="A159:F159"/>
    <mergeCell ref="A186:F186"/>
    <mergeCell ref="B199:D199"/>
    <mergeCell ref="A218:F218"/>
    <mergeCell ref="A245:F245"/>
    <mergeCell ref="A209:F209"/>
    <mergeCell ref="A16:F16"/>
    <mergeCell ref="A17:F17"/>
    <mergeCell ref="A78:A79"/>
    <mergeCell ref="D1:F1"/>
    <mergeCell ref="D2:F2"/>
    <mergeCell ref="D6:F6"/>
    <mergeCell ref="A7:F7"/>
    <mergeCell ref="A10:F10"/>
    <mergeCell ref="A12:F12"/>
    <mergeCell ref="A8:F8"/>
    <mergeCell ref="A9:F9"/>
    <mergeCell ref="B147:F147"/>
    <mergeCell ref="B150:F150"/>
    <mergeCell ref="B153:F153"/>
    <mergeCell ref="B157:F157"/>
    <mergeCell ref="A32:F32"/>
    <mergeCell ref="B35:D35"/>
    <mergeCell ref="A63:F63"/>
    <mergeCell ref="A81:F81"/>
    <mergeCell ref="A146:F146"/>
    <mergeCell ref="A113:F113"/>
    <mergeCell ref="A112:F112"/>
    <mergeCell ref="A46:F46"/>
    <mergeCell ref="A54:F54"/>
  </mergeCells>
  <pageMargins left="0.78740157480314965" right="0.39370078740157483" top="0.39370078740157483" bottom="0.39370078740157483" header="0" footer="0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40"/>
  <sheetViews>
    <sheetView tabSelected="1" view="pageBreakPreview" zoomScale="80" zoomScaleNormal="100" zoomScaleSheetLayoutView="80" workbookViewId="0">
      <selection activeCell="E266" sqref="E266"/>
    </sheetView>
  </sheetViews>
  <sheetFormatPr defaultRowHeight="15"/>
  <cols>
    <col min="1" max="1" width="4.7109375" style="110" customWidth="1"/>
    <col min="2" max="2" width="62" style="110" customWidth="1"/>
    <col min="3" max="3" width="14.5703125" style="111" customWidth="1"/>
    <col min="4" max="5" width="13.85546875" style="110" customWidth="1"/>
    <col min="6" max="6" width="14.28515625" style="110" customWidth="1"/>
    <col min="7" max="72" width="9.140625" style="98"/>
    <col min="73" max="73" width="9.140625" style="99"/>
    <col min="74" max="16384" width="9.140625" style="112"/>
  </cols>
  <sheetData>
    <row r="1" spans="1:72" s="99" customFormat="1" ht="19.5">
      <c r="A1" s="4"/>
      <c r="B1" s="5"/>
      <c r="C1" s="21"/>
      <c r="D1" s="145" t="s">
        <v>0</v>
      </c>
      <c r="E1" s="145"/>
      <c r="F1" s="14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</row>
    <row r="2" spans="1:72" s="99" customFormat="1" ht="19.5">
      <c r="A2" s="4"/>
      <c r="B2" s="5"/>
      <c r="C2" s="21"/>
      <c r="D2" s="146" t="s">
        <v>267</v>
      </c>
      <c r="E2" s="146"/>
      <c r="F2" s="146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</row>
    <row r="3" spans="1:72" s="99" customFormat="1" ht="19.5">
      <c r="A3" s="4"/>
      <c r="B3" s="5"/>
      <c r="C3" s="21"/>
      <c r="D3" s="96" t="s">
        <v>265</v>
      </c>
      <c r="E3" s="96"/>
      <c r="F3" s="96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</row>
    <row r="4" spans="1:72" s="99" customFormat="1" ht="19.5">
      <c r="A4" s="4"/>
      <c r="B4" s="5"/>
      <c r="C4" s="21"/>
      <c r="D4" s="96" t="s">
        <v>268</v>
      </c>
      <c r="E4" s="97"/>
      <c r="F4" s="97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</row>
    <row r="5" spans="1:72" s="99" customFormat="1" ht="19.5">
      <c r="A5" s="4"/>
      <c r="B5" s="5"/>
      <c r="C5" s="21"/>
      <c r="D5" s="96" t="s">
        <v>266</v>
      </c>
      <c r="E5" s="97"/>
      <c r="F5" s="97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</row>
    <row r="6" spans="1:72" s="99" customFormat="1" ht="19.5">
      <c r="A6" s="4"/>
      <c r="B6" s="5"/>
      <c r="C6" s="21"/>
      <c r="D6" s="146" t="s">
        <v>269</v>
      </c>
      <c r="E6" s="146"/>
      <c r="F6" s="146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</row>
    <row r="7" spans="1:72" s="99" customFormat="1" ht="20.25">
      <c r="A7" s="151" t="str">
        <f>'Граждане РБ'!A7:F7</f>
        <v>Прейскурант от 01.02.2025</v>
      </c>
      <c r="B7" s="151"/>
      <c r="C7" s="151"/>
      <c r="D7" s="151"/>
      <c r="E7" s="151"/>
      <c r="F7" s="151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</row>
    <row r="8" spans="1:72" s="99" customFormat="1" ht="20.25">
      <c r="A8" s="172" t="s">
        <v>273</v>
      </c>
      <c r="B8" s="172"/>
      <c r="C8" s="172"/>
      <c r="D8" s="172"/>
      <c r="E8" s="172"/>
      <c r="F8" s="172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</row>
    <row r="9" spans="1:72" s="98" customFormat="1" ht="20.25">
      <c r="A9" s="172" t="s">
        <v>272</v>
      </c>
      <c r="B9" s="172"/>
      <c r="C9" s="172"/>
      <c r="D9" s="172"/>
      <c r="E9" s="172"/>
      <c r="F9" s="172"/>
    </row>
    <row r="10" spans="1:72" s="98" customFormat="1" ht="20.25">
      <c r="A10" s="177" t="s">
        <v>280</v>
      </c>
      <c r="B10" s="177"/>
      <c r="C10" s="177"/>
      <c r="D10" s="177"/>
      <c r="E10" s="177"/>
      <c r="F10" s="177"/>
    </row>
    <row r="11" spans="1:72" s="98" customFormat="1" ht="20.25">
      <c r="A11" s="177" t="s">
        <v>279</v>
      </c>
      <c r="B11" s="177"/>
      <c r="C11" s="177"/>
      <c r="D11" s="177"/>
      <c r="E11" s="177"/>
      <c r="F11" s="177"/>
    </row>
    <row r="12" spans="1:72" s="98" customFormat="1" ht="60">
      <c r="A12" s="7" t="s">
        <v>1</v>
      </c>
      <c r="B12" s="8" t="s">
        <v>224</v>
      </c>
      <c r="C12" s="8" t="s">
        <v>159</v>
      </c>
      <c r="D12" s="9" t="s">
        <v>160</v>
      </c>
      <c r="E12" s="9" t="s">
        <v>2</v>
      </c>
      <c r="F12" s="9" t="s">
        <v>161</v>
      </c>
    </row>
    <row r="13" spans="1:72" s="100" customFormat="1" ht="15.75">
      <c r="A13" s="139" t="s">
        <v>246</v>
      </c>
      <c r="B13" s="140"/>
      <c r="C13" s="140"/>
      <c r="D13" s="140"/>
      <c r="E13" s="140"/>
      <c r="F13" s="141"/>
      <c r="G13" s="89"/>
      <c r="H13" s="89"/>
      <c r="I13" s="89"/>
      <c r="J13" s="89"/>
      <c r="K13" s="89"/>
      <c r="L13" s="89"/>
    </row>
    <row r="14" spans="1:72" s="101" customFormat="1" ht="31.5">
      <c r="A14" s="22">
        <v>1</v>
      </c>
      <c r="B14" s="10" t="s">
        <v>289</v>
      </c>
      <c r="C14" s="53" t="s">
        <v>162</v>
      </c>
      <c r="D14" s="12">
        <v>39.14</v>
      </c>
      <c r="E14" s="12" t="s">
        <v>233</v>
      </c>
      <c r="F14" s="12">
        <f>D14</f>
        <v>39.14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</row>
    <row r="15" spans="1:72" s="101" customFormat="1" ht="31.5">
      <c r="A15" s="22">
        <f t="shared" ref="A15:A16" si="0">A14+1</f>
        <v>2</v>
      </c>
      <c r="B15" s="10" t="s">
        <v>290</v>
      </c>
      <c r="C15" s="53" t="s">
        <v>162</v>
      </c>
      <c r="D15" s="12">
        <v>44.76</v>
      </c>
      <c r="E15" s="12" t="s">
        <v>233</v>
      </c>
      <c r="F15" s="12">
        <f>D15</f>
        <v>44.76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72" s="101" customFormat="1" ht="31.5">
      <c r="A16" s="22">
        <f t="shared" si="0"/>
        <v>3</v>
      </c>
      <c r="B16" s="10" t="s">
        <v>291</v>
      </c>
      <c r="C16" s="53" t="s">
        <v>162</v>
      </c>
      <c r="D16" s="13">
        <v>47</v>
      </c>
      <c r="E16" s="12" t="s">
        <v>233</v>
      </c>
      <c r="F16" s="12">
        <f>D16</f>
        <v>47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</row>
    <row r="17" spans="1:72" s="100" customFormat="1" ht="15.75">
      <c r="A17" s="130"/>
      <c r="B17" s="131"/>
      <c r="C17" s="131"/>
      <c r="D17" s="131"/>
      <c r="E17" s="131"/>
      <c r="F17" s="132"/>
      <c r="G17" s="89"/>
      <c r="H17" s="89"/>
      <c r="I17" s="89"/>
      <c r="J17" s="89"/>
      <c r="K17" s="89"/>
      <c r="L17" s="89"/>
    </row>
    <row r="18" spans="1:72" s="101" customFormat="1" ht="15.75">
      <c r="A18" s="148" t="s">
        <v>275</v>
      </c>
      <c r="B18" s="149"/>
      <c r="C18" s="149"/>
      <c r="D18" s="149"/>
      <c r="E18" s="149"/>
      <c r="F18" s="15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</row>
    <row r="19" spans="1:72" s="101" customFormat="1" ht="15.75">
      <c r="A19" s="142" t="s">
        <v>276</v>
      </c>
      <c r="B19" s="143"/>
      <c r="C19" s="143"/>
      <c r="D19" s="143"/>
      <c r="E19" s="143"/>
      <c r="F19" s="144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</row>
    <row r="20" spans="1:72" s="104" customFormat="1" ht="15.75">
      <c r="A20" s="95"/>
      <c r="B20" s="94" t="s">
        <v>235</v>
      </c>
      <c r="C20" s="95"/>
      <c r="D20" s="95"/>
      <c r="E20" s="95"/>
      <c r="F20" s="95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</row>
    <row r="21" spans="1:72" s="102" customFormat="1" ht="15.75">
      <c r="A21" s="58">
        <f>A16+1</f>
        <v>4</v>
      </c>
      <c r="B21" s="59" t="s">
        <v>3</v>
      </c>
      <c r="C21" s="58" t="s">
        <v>163</v>
      </c>
      <c r="D21" s="60">
        <v>19.36</v>
      </c>
      <c r="E21" s="76" t="str">
        <f>'Вид на жит-во'!E19</f>
        <v>-</v>
      </c>
      <c r="F21" s="77">
        <f>D21</f>
        <v>19.36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</row>
    <row r="22" spans="1:72" s="102" customFormat="1" ht="15.75">
      <c r="A22" s="22">
        <f>A21+1</f>
        <v>5</v>
      </c>
      <c r="B22" s="11" t="s">
        <v>4</v>
      </c>
      <c r="C22" s="22" t="s">
        <v>163</v>
      </c>
      <c r="D22" s="12">
        <v>19.36</v>
      </c>
      <c r="E22" s="76" t="str">
        <f>'Вид на жит-во'!E20</f>
        <v>-</v>
      </c>
      <c r="F22" s="78">
        <f>D22</f>
        <v>19.36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</row>
    <row r="23" spans="1:72" s="102" customFormat="1" ht="15.75">
      <c r="A23" s="22">
        <f t="shared" ref="A23:A33" si="1">A22+1</f>
        <v>6</v>
      </c>
      <c r="B23" s="11" t="s">
        <v>5</v>
      </c>
      <c r="C23" s="22" t="s">
        <v>163</v>
      </c>
      <c r="D23" s="12">
        <v>19.63</v>
      </c>
      <c r="E23" s="76" t="str">
        <f>'Вид на жит-во'!E21</f>
        <v>-</v>
      </c>
      <c r="F23" s="78">
        <f>D23</f>
        <v>19.63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</row>
    <row r="24" spans="1:72" s="102" customFormat="1" ht="15.75">
      <c r="A24" s="22">
        <f t="shared" si="1"/>
        <v>7</v>
      </c>
      <c r="B24" s="11" t="s">
        <v>6</v>
      </c>
      <c r="C24" s="22" t="s">
        <v>163</v>
      </c>
      <c r="D24" s="12">
        <v>19.77</v>
      </c>
      <c r="E24" s="76" t="str">
        <f>'Вид на жит-во'!E22</f>
        <v>-</v>
      </c>
      <c r="F24" s="78">
        <f>D24</f>
        <v>19.77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</row>
    <row r="25" spans="1:72" s="102" customFormat="1" ht="15.75">
      <c r="A25" s="22">
        <f t="shared" si="1"/>
        <v>8</v>
      </c>
      <c r="B25" s="11" t="s">
        <v>7</v>
      </c>
      <c r="C25" s="22" t="s">
        <v>163</v>
      </c>
      <c r="D25" s="12">
        <v>16.93</v>
      </c>
      <c r="E25" s="76" t="str">
        <f>'Вид на жит-во'!E23</f>
        <v>-</v>
      </c>
      <c r="F25" s="78">
        <f>D25</f>
        <v>16.93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</row>
    <row r="26" spans="1:72" s="102" customFormat="1" ht="15.75">
      <c r="A26" s="22">
        <f t="shared" si="1"/>
        <v>9</v>
      </c>
      <c r="B26" s="11" t="s">
        <v>8</v>
      </c>
      <c r="C26" s="22" t="s">
        <v>163</v>
      </c>
      <c r="D26" s="12">
        <v>31.39</v>
      </c>
      <c r="E26" s="76">
        <f>'Вид на жит-во'!E24</f>
        <v>1.52</v>
      </c>
      <c r="F26" s="78">
        <f>D26+E26</f>
        <v>32.910000000000004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</row>
    <row r="27" spans="1:72" s="102" customFormat="1" ht="15.75">
      <c r="A27" s="22">
        <f t="shared" si="1"/>
        <v>10</v>
      </c>
      <c r="B27" s="11" t="s">
        <v>9</v>
      </c>
      <c r="C27" s="22" t="s">
        <v>163</v>
      </c>
      <c r="D27" s="12">
        <v>17.5</v>
      </c>
      <c r="E27" s="76">
        <f>'Вид на жит-во'!E25</f>
        <v>0.01</v>
      </c>
      <c r="F27" s="78">
        <f>D27+E27</f>
        <v>17.510000000000002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</row>
    <row r="28" spans="1:72" s="102" customFormat="1" ht="15.75">
      <c r="A28" s="22">
        <f t="shared" si="1"/>
        <v>11</v>
      </c>
      <c r="B28" s="11" t="s">
        <v>166</v>
      </c>
      <c r="C28" s="22" t="s">
        <v>163</v>
      </c>
      <c r="D28" s="12">
        <v>22.54</v>
      </c>
      <c r="E28" s="76" t="str">
        <f>'Вид на жит-во'!E26</f>
        <v>-</v>
      </c>
      <c r="F28" s="78">
        <f>D28</f>
        <v>22.54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</row>
    <row r="29" spans="1:72" s="102" customFormat="1" ht="31.5">
      <c r="A29" s="22">
        <f t="shared" si="1"/>
        <v>12</v>
      </c>
      <c r="B29" s="11" t="s">
        <v>10</v>
      </c>
      <c r="C29" s="22" t="s">
        <v>163</v>
      </c>
      <c r="D29" s="12">
        <v>28.11</v>
      </c>
      <c r="E29" s="76" t="str">
        <f>'Вид на жит-во'!E27</f>
        <v>-</v>
      </c>
      <c r="F29" s="78">
        <f>D29</f>
        <v>28.11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</row>
    <row r="30" spans="1:72" s="102" customFormat="1" ht="16.5" customHeight="1">
      <c r="A30" s="22">
        <f t="shared" si="1"/>
        <v>13</v>
      </c>
      <c r="B30" s="11" t="s">
        <v>11</v>
      </c>
      <c r="C30" s="22" t="s">
        <v>163</v>
      </c>
      <c r="D30" s="13">
        <v>8.19</v>
      </c>
      <c r="E30" s="76" t="str">
        <f>'Вид на жит-во'!E28</f>
        <v>-</v>
      </c>
      <c r="F30" s="78">
        <f>D30</f>
        <v>8.19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</row>
    <row r="31" spans="1:72" s="102" customFormat="1" ht="15.75">
      <c r="A31" s="22"/>
      <c r="B31" s="24" t="s">
        <v>229</v>
      </c>
      <c r="C31" s="22"/>
      <c r="D31" s="22"/>
      <c r="E31" s="79"/>
      <c r="F31" s="78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</row>
    <row r="32" spans="1:72" s="102" customFormat="1" ht="15.75">
      <c r="A32" s="22">
        <f>A30+1</f>
        <v>14</v>
      </c>
      <c r="B32" s="11" t="s">
        <v>12</v>
      </c>
      <c r="C32" s="22" t="s">
        <v>163</v>
      </c>
      <c r="D32" s="12">
        <v>27.59</v>
      </c>
      <c r="E32" s="76">
        <f>'Вид на жит-во'!E30</f>
        <v>0.05</v>
      </c>
      <c r="F32" s="78">
        <f>D32+E32</f>
        <v>27.64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</row>
    <row r="33" spans="1:72" s="102" customFormat="1" ht="15.75">
      <c r="A33" s="22">
        <f t="shared" si="1"/>
        <v>15</v>
      </c>
      <c r="B33" s="11" t="s">
        <v>13</v>
      </c>
      <c r="C33" s="22" t="s">
        <v>163</v>
      </c>
      <c r="D33" s="12">
        <v>21.77</v>
      </c>
      <c r="E33" s="76" t="str">
        <f>'Вид на жит-во'!E31</f>
        <v>-</v>
      </c>
      <c r="F33" s="78">
        <f>D33</f>
        <v>21.77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</row>
    <row r="34" spans="1:72" s="101" customFormat="1" ht="15.75">
      <c r="A34" s="139" t="s">
        <v>14</v>
      </c>
      <c r="B34" s="140"/>
      <c r="C34" s="140"/>
      <c r="D34" s="140"/>
      <c r="E34" s="140"/>
      <c r="F34" s="141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</row>
    <row r="35" spans="1:72" s="101" customFormat="1" ht="15.75">
      <c r="A35" s="22">
        <f>A33+1</f>
        <v>16</v>
      </c>
      <c r="B35" s="11" t="s">
        <v>169</v>
      </c>
      <c r="C35" s="22" t="s">
        <v>170</v>
      </c>
      <c r="D35" s="12">
        <v>45.33</v>
      </c>
      <c r="E35" s="12">
        <f>'Вид на жит-во'!E33</f>
        <v>1.1399999999999999</v>
      </c>
      <c r="F35" s="12">
        <f>D35+E35</f>
        <v>46.47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</row>
    <row r="36" spans="1:72" s="101" customFormat="1" ht="15.75">
      <c r="A36" s="22">
        <f>A35+1</f>
        <v>17</v>
      </c>
      <c r="B36" s="11" t="s">
        <v>171</v>
      </c>
      <c r="C36" s="22" t="s">
        <v>170</v>
      </c>
      <c r="D36" s="12">
        <v>30.2</v>
      </c>
      <c r="E36" s="12">
        <f>'Вид на жит-во'!E34</f>
        <v>1.1399999999999999</v>
      </c>
      <c r="F36" s="12">
        <f>D36+E36</f>
        <v>31.34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</row>
    <row r="37" spans="1:72" s="101" customFormat="1" ht="15.75">
      <c r="A37" s="22"/>
      <c r="B37" s="24" t="s">
        <v>230</v>
      </c>
      <c r="C37" s="22"/>
      <c r="D37" s="12"/>
      <c r="E37" s="12"/>
      <c r="F37" s="12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</row>
    <row r="38" spans="1:72" s="102" customFormat="1" ht="15.75">
      <c r="A38" s="22">
        <f>A36+1</f>
        <v>18</v>
      </c>
      <c r="B38" s="10" t="s">
        <v>15</v>
      </c>
      <c r="C38" s="22" t="s">
        <v>164</v>
      </c>
      <c r="D38" s="12">
        <v>2.95</v>
      </c>
      <c r="E38" s="12">
        <f>'Граждане РБ'!E34</f>
        <v>1.45</v>
      </c>
      <c r="F38" s="78">
        <f>D38+E38</f>
        <v>4.4000000000000004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</row>
    <row r="39" spans="1:72" s="100" customFormat="1" ht="31.5">
      <c r="A39" s="22">
        <f>A38+1</f>
        <v>19</v>
      </c>
      <c r="B39" s="11" t="s">
        <v>174</v>
      </c>
      <c r="C39" s="22" t="s">
        <v>164</v>
      </c>
      <c r="D39" s="12">
        <v>65.680000000000007</v>
      </c>
      <c r="E39" s="13">
        <f>'Вид на жит-во'!E37</f>
        <v>1.4</v>
      </c>
      <c r="F39" s="13">
        <f>D39+E39</f>
        <v>67.080000000000013</v>
      </c>
    </row>
    <row r="40" spans="1:72" s="100" customFormat="1" ht="31.5">
      <c r="A40" s="22">
        <f>A39+1</f>
        <v>20</v>
      </c>
      <c r="B40" s="11" t="s">
        <v>172</v>
      </c>
      <c r="C40" s="22" t="s">
        <v>164</v>
      </c>
      <c r="D40" s="12">
        <v>49.21</v>
      </c>
      <c r="E40" s="13">
        <f>'Вид на жит-во'!E38</f>
        <v>1.31</v>
      </c>
      <c r="F40" s="13">
        <f>D40+E40</f>
        <v>50.52</v>
      </c>
    </row>
    <row r="41" spans="1:72" s="100" customFormat="1" ht="15.75">
      <c r="A41" s="22">
        <f>A40+1</f>
        <v>21</v>
      </c>
      <c r="B41" s="11" t="s">
        <v>173</v>
      </c>
      <c r="C41" s="22" t="s">
        <v>164</v>
      </c>
      <c r="D41" s="12">
        <v>32.79</v>
      </c>
      <c r="E41" s="13">
        <f>'Вид на жит-во'!E39</f>
        <v>1.21</v>
      </c>
      <c r="F41" s="13">
        <f>D41+E41</f>
        <v>34</v>
      </c>
    </row>
    <row r="42" spans="1:72" s="102" customFormat="1" ht="15.75">
      <c r="A42" s="22"/>
      <c r="B42" s="94" t="s">
        <v>245</v>
      </c>
      <c r="C42" s="22"/>
      <c r="D42" s="12"/>
      <c r="E42" s="12"/>
      <c r="F42" s="78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</row>
    <row r="43" spans="1:72" s="102" customFormat="1" ht="15.75">
      <c r="A43" s="22">
        <f>A41+1</f>
        <v>22</v>
      </c>
      <c r="B43" s="14" t="s">
        <v>17</v>
      </c>
      <c r="C43" s="23" t="s">
        <v>165</v>
      </c>
      <c r="D43" s="12">
        <v>25</v>
      </c>
      <c r="E43" s="12">
        <f>'Граждане РБ'!E36</f>
        <v>2.33</v>
      </c>
      <c r="F43" s="78">
        <f>D43+E43</f>
        <v>27.33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</row>
    <row r="44" spans="1:72" s="102" customFormat="1" ht="15.75">
      <c r="A44" s="22">
        <f>A43+1</f>
        <v>23</v>
      </c>
      <c r="B44" s="14" t="s">
        <v>18</v>
      </c>
      <c r="C44" s="23" t="s">
        <v>165</v>
      </c>
      <c r="D44" s="12">
        <v>25</v>
      </c>
      <c r="E44" s="12">
        <f>'Граждане РБ'!E37</f>
        <v>1.21</v>
      </c>
      <c r="F44" s="78">
        <f>D44+E44</f>
        <v>26.21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</row>
    <row r="45" spans="1:72" s="100" customFormat="1" ht="31.5">
      <c r="A45" s="22">
        <f>A44+1</f>
        <v>24</v>
      </c>
      <c r="B45" s="11" t="s">
        <v>247</v>
      </c>
      <c r="C45" s="23" t="s">
        <v>165</v>
      </c>
      <c r="D45" s="61">
        <v>39.14</v>
      </c>
      <c r="E45" s="61">
        <f>'Граждане РБ'!E38</f>
        <v>39.74</v>
      </c>
      <c r="F45" s="79">
        <f>D45+E45</f>
        <v>78.88</v>
      </c>
    </row>
    <row r="46" spans="1:72" s="100" customFormat="1" ht="31.5">
      <c r="A46" s="22">
        <f>A45+1</f>
        <v>25</v>
      </c>
      <c r="B46" s="11" t="s">
        <v>248</v>
      </c>
      <c r="C46" s="23" t="s">
        <v>165</v>
      </c>
      <c r="D46" s="61">
        <v>44.76</v>
      </c>
      <c r="E46" s="61">
        <f>'Граждане РБ'!E39</f>
        <v>39.74</v>
      </c>
      <c r="F46" s="79">
        <f>D46+E46</f>
        <v>84.5</v>
      </c>
    </row>
    <row r="47" spans="1:72" s="100" customFormat="1" ht="31.5">
      <c r="A47" s="22">
        <f>A46+1</f>
        <v>26</v>
      </c>
      <c r="B47" s="11" t="s">
        <v>16</v>
      </c>
      <c r="C47" s="23" t="s">
        <v>165</v>
      </c>
      <c r="D47" s="61">
        <v>47</v>
      </c>
      <c r="E47" s="61">
        <f>'Граждане РБ'!E40</f>
        <v>39.74</v>
      </c>
      <c r="F47" s="79">
        <f>D47+E47</f>
        <v>86.740000000000009</v>
      </c>
    </row>
    <row r="48" spans="1:72" s="101" customFormat="1" ht="15.75">
      <c r="A48" s="174" t="s">
        <v>19</v>
      </c>
      <c r="B48" s="175"/>
      <c r="C48" s="175"/>
      <c r="D48" s="175"/>
      <c r="E48" s="175"/>
      <c r="F48" s="176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</row>
    <row r="49" spans="1:73" s="101" customFormat="1" ht="15.75">
      <c r="A49" s="20">
        <f>A47+1</f>
        <v>27</v>
      </c>
      <c r="B49" s="11" t="s">
        <v>227</v>
      </c>
      <c r="C49" s="22" t="s">
        <v>170</v>
      </c>
      <c r="D49" s="12">
        <v>37.56</v>
      </c>
      <c r="E49" s="12">
        <f>'Вид на жит-во'!E47</f>
        <v>1.1299999999999999</v>
      </c>
      <c r="F49" s="12">
        <f>D49+E49</f>
        <v>38.690000000000005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</row>
    <row r="50" spans="1:73" s="101" customFormat="1" ht="15.75">
      <c r="A50" s="20">
        <f t="shared" ref="A50:A55" si="2">A49+1</f>
        <v>28</v>
      </c>
      <c r="B50" s="11" t="s">
        <v>281</v>
      </c>
      <c r="C50" s="22" t="s">
        <v>170</v>
      </c>
      <c r="D50" s="12">
        <v>25.01</v>
      </c>
      <c r="E50" s="12">
        <f>'Вид на жит-во'!E48</f>
        <v>1.1299999999999999</v>
      </c>
      <c r="F50" s="12">
        <f>D50+E50</f>
        <v>26.14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</row>
    <row r="51" spans="1:73" s="101" customFormat="1" ht="15.75">
      <c r="A51" s="20"/>
      <c r="B51" s="24" t="s">
        <v>225</v>
      </c>
      <c r="C51" s="22"/>
      <c r="D51" s="12"/>
      <c r="E51" s="12"/>
      <c r="F51" s="12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</row>
    <row r="52" spans="1:73" s="102" customFormat="1" ht="15.75">
      <c r="A52" s="20">
        <f>A50+1</f>
        <v>29</v>
      </c>
      <c r="B52" s="10" t="s">
        <v>20</v>
      </c>
      <c r="C52" s="22" t="s">
        <v>164</v>
      </c>
      <c r="D52" s="13">
        <v>22</v>
      </c>
      <c r="E52" s="12">
        <f>'Вид на жит-во'!E50</f>
        <v>0.01</v>
      </c>
      <c r="F52" s="22">
        <f>D52+E52</f>
        <v>22.01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</row>
    <row r="53" spans="1:73" s="102" customFormat="1" ht="31.5">
      <c r="A53" s="22">
        <f t="shared" si="2"/>
        <v>30</v>
      </c>
      <c r="B53" s="14" t="s">
        <v>22</v>
      </c>
      <c r="C53" s="22" t="s">
        <v>164</v>
      </c>
      <c r="D53" s="12">
        <v>11.02</v>
      </c>
      <c r="E53" s="12">
        <f>'Вид на жит-во'!E51</f>
        <v>1.1299999999999999</v>
      </c>
      <c r="F53" s="78">
        <f>D53+E53</f>
        <v>12.149999999999999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</row>
    <row r="54" spans="1:73" s="102" customFormat="1" ht="15.75">
      <c r="A54" s="22">
        <f t="shared" si="2"/>
        <v>31</v>
      </c>
      <c r="B54" s="10" t="s">
        <v>21</v>
      </c>
      <c r="C54" s="22" t="s">
        <v>164</v>
      </c>
      <c r="D54" s="22">
        <v>16.559999999999999</v>
      </c>
      <c r="E54" s="12">
        <f>'Вид на жит-во'!E52</f>
        <v>0.01</v>
      </c>
      <c r="F54" s="22">
        <f>D54+E54</f>
        <v>16.57</v>
      </c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</row>
    <row r="55" spans="1:73" s="102" customFormat="1" ht="15.75">
      <c r="A55" s="22">
        <f t="shared" si="2"/>
        <v>32</v>
      </c>
      <c r="B55" s="14" t="s">
        <v>23</v>
      </c>
      <c r="C55" s="22" t="s">
        <v>164</v>
      </c>
      <c r="D55" s="12">
        <v>22</v>
      </c>
      <c r="E55" s="12" t="str">
        <f>'Вид на жит-во'!E53</f>
        <v>-</v>
      </c>
      <c r="F55" s="78">
        <f>D55</f>
        <v>22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</row>
    <row r="56" spans="1:73" s="101" customFormat="1" ht="15.75">
      <c r="A56" s="157" t="s">
        <v>24</v>
      </c>
      <c r="B56" s="158"/>
      <c r="C56" s="158"/>
      <c r="D56" s="158"/>
      <c r="E56" s="158"/>
      <c r="F56" s="159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</row>
    <row r="57" spans="1:73" s="101" customFormat="1" ht="15.75">
      <c r="A57" s="80">
        <f>A55+1</f>
        <v>33</v>
      </c>
      <c r="B57" s="11" t="s">
        <v>176</v>
      </c>
      <c r="C57" s="22" t="s">
        <v>170</v>
      </c>
      <c r="D57" s="12">
        <v>34.03</v>
      </c>
      <c r="E57" s="12">
        <f>'Вид на жит-во'!E55</f>
        <v>0.08</v>
      </c>
      <c r="F57" s="12">
        <f>D57+E57</f>
        <v>34.11</v>
      </c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</row>
    <row r="58" spans="1:73" s="101" customFormat="1" ht="15.75">
      <c r="A58" s="80">
        <f>A57+1</f>
        <v>34</v>
      </c>
      <c r="B58" s="11" t="s">
        <v>175</v>
      </c>
      <c r="C58" s="22" t="s">
        <v>170</v>
      </c>
      <c r="D58" s="12">
        <v>16.38</v>
      </c>
      <c r="E58" s="12">
        <f>'Вид на жит-во'!E56</f>
        <v>0.08</v>
      </c>
      <c r="F58" s="12">
        <f>D58+E58</f>
        <v>16.459999999999997</v>
      </c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</row>
    <row r="59" spans="1:73" s="101" customFormat="1" ht="15.75">
      <c r="A59" s="80"/>
      <c r="B59" s="24" t="s">
        <v>225</v>
      </c>
      <c r="C59" s="22"/>
      <c r="D59" s="12"/>
      <c r="E59" s="12"/>
      <c r="F59" s="12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</row>
    <row r="60" spans="1:73" s="102" customFormat="1" ht="15.75">
      <c r="A60" s="80">
        <f>A58+1</f>
        <v>35</v>
      </c>
      <c r="B60" s="10" t="s">
        <v>25</v>
      </c>
      <c r="C60" s="22" t="s">
        <v>164</v>
      </c>
      <c r="D60" s="12">
        <v>7.41</v>
      </c>
      <c r="E60" s="12">
        <f>'Вид на жит-во'!E58</f>
        <v>0.14000000000000001</v>
      </c>
      <c r="F60" s="78">
        <f>D60+E60</f>
        <v>7.55</v>
      </c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</row>
    <row r="61" spans="1:73" s="102" customFormat="1" ht="15.75">
      <c r="A61" s="22">
        <f>A60+1</f>
        <v>36</v>
      </c>
      <c r="B61" s="10" t="s">
        <v>26</v>
      </c>
      <c r="C61" s="22" t="s">
        <v>164</v>
      </c>
      <c r="D61" s="12">
        <v>19.86</v>
      </c>
      <c r="E61" s="12">
        <f>'Вид на жит-во'!E59</f>
        <v>1.81</v>
      </c>
      <c r="F61" s="78">
        <f>D61+E61</f>
        <v>21.669999999999998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</row>
    <row r="62" spans="1:73" s="105" customFormat="1" ht="17.25" customHeight="1">
      <c r="A62" s="22">
        <f>A61+1</f>
        <v>37</v>
      </c>
      <c r="B62" s="14" t="s">
        <v>27</v>
      </c>
      <c r="C62" s="22" t="s">
        <v>164</v>
      </c>
      <c r="D62" s="12">
        <v>10.039999999999999</v>
      </c>
      <c r="E62" s="12" t="str">
        <f>'Вид на жит-во'!E60</f>
        <v>-</v>
      </c>
      <c r="F62" s="78">
        <f>D62</f>
        <v>10.039999999999999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2"/>
    </row>
    <row r="63" spans="1:73" s="105" customFormat="1" ht="15.75">
      <c r="A63" s="22">
        <f>A62+1</f>
        <v>38</v>
      </c>
      <c r="B63" s="14" t="s">
        <v>28</v>
      </c>
      <c r="C63" s="22" t="s">
        <v>164</v>
      </c>
      <c r="D63" s="12">
        <v>18.739999999999998</v>
      </c>
      <c r="E63" s="12">
        <f>'Вид на жит-во'!E61</f>
        <v>1.26</v>
      </c>
      <c r="F63" s="78">
        <f>D63+E63</f>
        <v>20</v>
      </c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2"/>
    </row>
    <row r="64" spans="1:73" s="105" customFormat="1" ht="15.75">
      <c r="A64" s="22">
        <f>A63+1</f>
        <v>39</v>
      </c>
      <c r="B64" s="14" t="s">
        <v>29</v>
      </c>
      <c r="C64" s="22" t="s">
        <v>164</v>
      </c>
      <c r="D64" s="12">
        <v>12.6</v>
      </c>
      <c r="E64" s="12">
        <f>'Вид на жит-во'!E62</f>
        <v>1.19</v>
      </c>
      <c r="F64" s="78">
        <f>D64+E64</f>
        <v>13.79</v>
      </c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2"/>
    </row>
    <row r="65" spans="1:72" s="102" customFormat="1" ht="15.75">
      <c r="A65" s="178" t="s">
        <v>203</v>
      </c>
      <c r="B65" s="179"/>
      <c r="C65" s="179"/>
      <c r="D65" s="179"/>
      <c r="E65" s="179"/>
      <c r="F65" s="18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</row>
    <row r="66" spans="1:72" s="102" customFormat="1" ht="15.75">
      <c r="A66" s="22">
        <f>A47+1</f>
        <v>27</v>
      </c>
      <c r="B66" s="11" t="s">
        <v>205</v>
      </c>
      <c r="C66" s="22" t="s">
        <v>170</v>
      </c>
      <c r="D66" s="12">
        <v>33.01</v>
      </c>
      <c r="E66" s="13">
        <f>'Вид на жит-во'!E64</f>
        <v>1.1499999999999999</v>
      </c>
      <c r="F66" s="12">
        <f>D66+E66</f>
        <v>34.159999999999997</v>
      </c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</row>
    <row r="67" spans="1:72" s="102" customFormat="1" ht="15.75">
      <c r="A67" s="22">
        <f>A66+1</f>
        <v>28</v>
      </c>
      <c r="B67" s="11" t="s">
        <v>204</v>
      </c>
      <c r="C67" s="22" t="s">
        <v>170</v>
      </c>
      <c r="D67" s="12">
        <v>22.8</v>
      </c>
      <c r="E67" s="13">
        <f>'Вид на жит-во'!E65</f>
        <v>1.1499999999999999</v>
      </c>
      <c r="F67" s="12">
        <f>D67+E67</f>
        <v>23.95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</row>
    <row r="68" spans="1:72" s="102" customFormat="1" ht="15.75">
      <c r="A68" s="22"/>
      <c r="B68" s="24" t="s">
        <v>225</v>
      </c>
      <c r="C68" s="22"/>
      <c r="D68" s="12"/>
      <c r="E68" s="13"/>
      <c r="F68" s="12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</row>
    <row r="69" spans="1:72" s="102" customFormat="1" ht="15.75">
      <c r="A69" s="22">
        <f>A67+1</f>
        <v>29</v>
      </c>
      <c r="B69" s="14" t="s">
        <v>206</v>
      </c>
      <c r="C69" s="23" t="s">
        <v>164</v>
      </c>
      <c r="D69" s="12">
        <v>12.44</v>
      </c>
      <c r="E69" s="13">
        <f>'Вид на жит-во'!E67</f>
        <v>3.69</v>
      </c>
      <c r="F69" s="12">
        <f>D69+E69</f>
        <v>16.13</v>
      </c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</row>
    <row r="70" spans="1:72" s="102" customFormat="1" ht="15.75">
      <c r="A70" s="22">
        <f t="shared" ref="A70:A79" si="3">A69+1</f>
        <v>30</v>
      </c>
      <c r="B70" s="14" t="s">
        <v>207</v>
      </c>
      <c r="C70" s="23" t="s">
        <v>164</v>
      </c>
      <c r="D70" s="12">
        <v>16.47</v>
      </c>
      <c r="E70" s="13">
        <f>'Вид на жит-во'!E68</f>
        <v>3.34</v>
      </c>
      <c r="F70" s="12">
        <f>D70+E70</f>
        <v>19.809999999999999</v>
      </c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</row>
    <row r="71" spans="1:72" s="102" customFormat="1" ht="15.75">
      <c r="A71" s="22">
        <f t="shared" si="3"/>
        <v>31</v>
      </c>
      <c r="B71" s="14" t="s">
        <v>208</v>
      </c>
      <c r="C71" s="23" t="s">
        <v>164</v>
      </c>
      <c r="D71" s="12">
        <v>21.98</v>
      </c>
      <c r="E71" s="13">
        <f>'Вид на жит-во'!E69</f>
        <v>3.57</v>
      </c>
      <c r="F71" s="12">
        <f>D71+E71</f>
        <v>25.55</v>
      </c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</row>
    <row r="72" spans="1:72" s="102" customFormat="1" ht="15.75">
      <c r="A72" s="22">
        <f t="shared" si="3"/>
        <v>32</v>
      </c>
      <c r="B72" s="14" t="s">
        <v>209</v>
      </c>
      <c r="C72" s="23" t="s">
        <v>164</v>
      </c>
      <c r="D72" s="12">
        <v>21.98</v>
      </c>
      <c r="E72" s="13">
        <f>'Вид на жит-во'!E70</f>
        <v>3.63</v>
      </c>
      <c r="F72" s="12">
        <f>D72+E72</f>
        <v>25.61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</row>
    <row r="73" spans="1:72" s="102" customFormat="1" ht="15.75">
      <c r="A73" s="22"/>
      <c r="B73" s="19" t="s">
        <v>226</v>
      </c>
      <c r="C73" s="23"/>
      <c r="D73" s="12"/>
      <c r="E73" s="13"/>
      <c r="F73" s="12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</row>
    <row r="74" spans="1:72" s="102" customFormat="1" ht="31.5">
      <c r="A74" s="22">
        <f>A72+1</f>
        <v>33</v>
      </c>
      <c r="B74" s="14" t="s">
        <v>210</v>
      </c>
      <c r="C74" s="23" t="s">
        <v>165</v>
      </c>
      <c r="D74" s="12">
        <v>53.4</v>
      </c>
      <c r="E74" s="13">
        <f>'Вид на жит-во'!E72</f>
        <v>2.48</v>
      </c>
      <c r="F74" s="12">
        <f t="shared" ref="F74:F79" si="4">D74+E74</f>
        <v>55.879999999999995</v>
      </c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</row>
    <row r="75" spans="1:72" s="102" customFormat="1" ht="15.75" customHeight="1">
      <c r="A75" s="22">
        <f t="shared" si="3"/>
        <v>34</v>
      </c>
      <c r="B75" s="14" t="s">
        <v>211</v>
      </c>
      <c r="C75" s="23" t="s">
        <v>165</v>
      </c>
      <c r="D75" s="12">
        <v>157.99</v>
      </c>
      <c r="E75" s="13">
        <f>'Вид на жит-во'!E73</f>
        <v>2.6</v>
      </c>
      <c r="F75" s="12">
        <f t="shared" si="4"/>
        <v>160.59</v>
      </c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</row>
    <row r="76" spans="1:72" s="102" customFormat="1" ht="31.5">
      <c r="A76" s="22">
        <f t="shared" si="3"/>
        <v>35</v>
      </c>
      <c r="B76" s="14" t="s">
        <v>212</v>
      </c>
      <c r="C76" s="23" t="s">
        <v>165</v>
      </c>
      <c r="D76" s="12">
        <v>157.99</v>
      </c>
      <c r="E76" s="13">
        <f>'Вид на жит-во'!E74</f>
        <v>2.6</v>
      </c>
      <c r="F76" s="12">
        <f t="shared" si="4"/>
        <v>160.59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</row>
    <row r="77" spans="1:72" s="102" customFormat="1" ht="15.75">
      <c r="A77" s="22">
        <f t="shared" si="3"/>
        <v>36</v>
      </c>
      <c r="B77" s="14" t="s">
        <v>213</v>
      </c>
      <c r="C77" s="23" t="s">
        <v>165</v>
      </c>
      <c r="D77" s="12">
        <v>75.239999999999995</v>
      </c>
      <c r="E77" s="13">
        <f>'Вид на жит-во'!E75</f>
        <v>2.6</v>
      </c>
      <c r="F77" s="12">
        <f t="shared" si="4"/>
        <v>77.839999999999989</v>
      </c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</row>
    <row r="78" spans="1:72" s="102" customFormat="1" ht="31.5">
      <c r="A78" s="22">
        <f t="shared" si="3"/>
        <v>37</v>
      </c>
      <c r="B78" s="14" t="s">
        <v>214</v>
      </c>
      <c r="C78" s="23" t="s">
        <v>165</v>
      </c>
      <c r="D78" s="12">
        <v>105.18</v>
      </c>
      <c r="E78" s="13">
        <f>'Вид на жит-во'!E76</f>
        <v>1.82</v>
      </c>
      <c r="F78" s="12">
        <f t="shared" si="4"/>
        <v>107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</row>
    <row r="79" spans="1:72" s="102" customFormat="1" ht="15.75">
      <c r="A79" s="22">
        <f t="shared" si="3"/>
        <v>38</v>
      </c>
      <c r="B79" s="14" t="s">
        <v>215</v>
      </c>
      <c r="C79" s="23" t="s">
        <v>165</v>
      </c>
      <c r="D79" s="12">
        <v>50.35</v>
      </c>
      <c r="E79" s="13">
        <f>'Вид на жит-во'!E77</f>
        <v>2.37</v>
      </c>
      <c r="F79" s="12">
        <f t="shared" si="4"/>
        <v>52.72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</row>
    <row r="80" spans="1:72" s="105" customFormat="1" ht="31.5">
      <c r="A80" s="169">
        <f>A79+1</f>
        <v>39</v>
      </c>
      <c r="B80" s="38" t="s">
        <v>242</v>
      </c>
      <c r="C80" s="39" t="s">
        <v>165</v>
      </c>
      <c r="D80" s="62">
        <v>25.88</v>
      </c>
      <c r="E80" s="13">
        <f>'Вид на жит-во'!E78</f>
        <v>3.03</v>
      </c>
      <c r="F80" s="12">
        <f>D80+E80</f>
        <v>28.91</v>
      </c>
      <c r="G80" s="89"/>
      <c r="H80" s="89"/>
      <c r="I80" s="89"/>
      <c r="J80" s="89"/>
      <c r="K80" s="89"/>
      <c r="L80" s="89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2"/>
    </row>
    <row r="81" spans="1:78" s="105" customFormat="1" ht="48.75" customHeight="1">
      <c r="A81" s="170"/>
      <c r="B81" s="38" t="s">
        <v>243</v>
      </c>
      <c r="C81" s="39" t="s">
        <v>167</v>
      </c>
      <c r="D81" s="62">
        <v>29</v>
      </c>
      <c r="E81" s="13">
        <f>'Вид на жит-во'!E79</f>
        <v>8.61</v>
      </c>
      <c r="F81" s="12">
        <f>D81+E81</f>
        <v>37.61</v>
      </c>
      <c r="G81" s="89" t="s">
        <v>264</v>
      </c>
      <c r="H81" s="89"/>
      <c r="I81" s="89"/>
      <c r="J81" s="89"/>
      <c r="K81" s="89"/>
      <c r="L81" s="89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2"/>
    </row>
    <row r="82" spans="1:78" s="105" customFormat="1" ht="15.75">
      <c r="A82" s="39"/>
      <c r="B82" s="38" t="s">
        <v>244</v>
      </c>
      <c r="C82" s="38"/>
      <c r="D82" s="62">
        <f>D80+D81</f>
        <v>54.879999999999995</v>
      </c>
      <c r="E82" s="62">
        <f>E80+E81</f>
        <v>11.639999999999999</v>
      </c>
      <c r="F82" s="62">
        <f>F80+F81</f>
        <v>66.52</v>
      </c>
      <c r="G82" s="89"/>
      <c r="H82" s="89"/>
      <c r="I82" s="89"/>
      <c r="J82" s="89"/>
      <c r="K82" s="89"/>
      <c r="L82" s="89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2"/>
    </row>
    <row r="83" spans="1:78" s="104" customFormat="1" ht="15.75">
      <c r="A83" s="178" t="s">
        <v>30</v>
      </c>
      <c r="B83" s="179"/>
      <c r="C83" s="179"/>
      <c r="D83" s="179"/>
      <c r="E83" s="179"/>
      <c r="F83" s="18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1"/>
    </row>
    <row r="84" spans="1:78" s="102" customFormat="1" ht="18" customHeight="1">
      <c r="A84" s="22">
        <f>A80+1</f>
        <v>40</v>
      </c>
      <c r="B84" s="11" t="s">
        <v>31</v>
      </c>
      <c r="C84" s="22" t="s">
        <v>167</v>
      </c>
      <c r="D84" s="12">
        <v>23.45</v>
      </c>
      <c r="E84" s="12">
        <v>0.01</v>
      </c>
      <c r="F84" s="78">
        <f>D84+E84</f>
        <v>23.46</v>
      </c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V84" s="105"/>
      <c r="BW84" s="105"/>
      <c r="BX84" s="105"/>
      <c r="BY84" s="105"/>
      <c r="BZ84" s="105"/>
    </row>
    <row r="85" spans="1:78" s="102" customFormat="1" ht="17.25" customHeight="1">
      <c r="A85" s="22">
        <f>A84+1</f>
        <v>41</v>
      </c>
      <c r="B85" s="11" t="s">
        <v>32</v>
      </c>
      <c r="C85" s="22" t="s">
        <v>167</v>
      </c>
      <c r="D85" s="12">
        <v>34.31</v>
      </c>
      <c r="E85" s="12">
        <v>0.01</v>
      </c>
      <c r="F85" s="78">
        <f>D85+E85</f>
        <v>34.32</v>
      </c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V85" s="105"/>
      <c r="BW85" s="105"/>
      <c r="BX85" s="105"/>
      <c r="BY85" s="105"/>
      <c r="BZ85" s="105"/>
    </row>
    <row r="86" spans="1:78" s="102" customFormat="1" ht="15.75">
      <c r="A86" s="22">
        <f>A85+1</f>
        <v>42</v>
      </c>
      <c r="B86" s="11" t="s">
        <v>33</v>
      </c>
      <c r="C86" s="22" t="s">
        <v>167</v>
      </c>
      <c r="D86" s="12">
        <v>25.54</v>
      </c>
      <c r="E86" s="12">
        <v>0.01</v>
      </c>
      <c r="F86" s="78">
        <f>D86+E86</f>
        <v>25.55</v>
      </c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</row>
    <row r="87" spans="1:78" s="102" customFormat="1" ht="15.75">
      <c r="A87" s="22">
        <f t="shared" ref="A87:A113" si="5">A86+1</f>
        <v>43</v>
      </c>
      <c r="B87" s="11" t="s">
        <v>34</v>
      </c>
      <c r="C87" s="22" t="s">
        <v>167</v>
      </c>
      <c r="D87" s="12">
        <v>34.31</v>
      </c>
      <c r="E87" s="12">
        <v>0.01</v>
      </c>
      <c r="F87" s="78">
        <f t="shared" ref="F87:F97" si="6">D87+E87</f>
        <v>34.32</v>
      </c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</row>
    <row r="88" spans="1:78" s="102" customFormat="1" ht="18" customHeight="1">
      <c r="A88" s="22">
        <f t="shared" si="5"/>
        <v>44</v>
      </c>
      <c r="B88" s="11" t="s">
        <v>35</v>
      </c>
      <c r="C88" s="22" t="s">
        <v>167</v>
      </c>
      <c r="D88" s="12">
        <v>25.54</v>
      </c>
      <c r="E88" s="12">
        <v>0.01</v>
      </c>
      <c r="F88" s="78">
        <f t="shared" si="6"/>
        <v>25.55</v>
      </c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</row>
    <row r="89" spans="1:78" s="102" customFormat="1" ht="18" customHeight="1">
      <c r="A89" s="22">
        <f t="shared" si="5"/>
        <v>45</v>
      </c>
      <c r="B89" s="11" t="s">
        <v>36</v>
      </c>
      <c r="C89" s="22" t="s">
        <v>167</v>
      </c>
      <c r="D89" s="12">
        <v>51.04</v>
      </c>
      <c r="E89" s="12">
        <v>0.01</v>
      </c>
      <c r="F89" s="78">
        <f t="shared" si="6"/>
        <v>51.05</v>
      </c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</row>
    <row r="90" spans="1:78" s="102" customFormat="1" ht="15.75">
      <c r="A90" s="22">
        <f t="shared" si="5"/>
        <v>46</v>
      </c>
      <c r="B90" s="11" t="s">
        <v>37</v>
      </c>
      <c r="C90" s="22" t="s">
        <v>167</v>
      </c>
      <c r="D90" s="12">
        <v>76.599999999999994</v>
      </c>
      <c r="E90" s="12">
        <v>0.01</v>
      </c>
      <c r="F90" s="78">
        <f t="shared" si="6"/>
        <v>76.61</v>
      </c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</row>
    <row r="91" spans="1:78" s="102" customFormat="1" ht="15.75">
      <c r="A91" s="22">
        <f t="shared" si="5"/>
        <v>47</v>
      </c>
      <c r="B91" s="11" t="s">
        <v>38</v>
      </c>
      <c r="C91" s="22" t="s">
        <v>167</v>
      </c>
      <c r="D91" s="12">
        <v>105.01</v>
      </c>
      <c r="E91" s="12">
        <v>0.01</v>
      </c>
      <c r="F91" s="78">
        <f t="shared" si="6"/>
        <v>105.02000000000001</v>
      </c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</row>
    <row r="92" spans="1:78" s="102" customFormat="1" ht="15.75">
      <c r="A92" s="22">
        <f t="shared" si="5"/>
        <v>48</v>
      </c>
      <c r="B92" s="11" t="s">
        <v>39</v>
      </c>
      <c r="C92" s="22" t="s">
        <v>167</v>
      </c>
      <c r="D92" s="12">
        <v>149.84</v>
      </c>
      <c r="E92" s="12">
        <v>0.01</v>
      </c>
      <c r="F92" s="78">
        <f t="shared" si="6"/>
        <v>149.85</v>
      </c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</row>
    <row r="93" spans="1:78" s="102" customFormat="1" ht="15.75">
      <c r="A93" s="22">
        <f t="shared" si="5"/>
        <v>49</v>
      </c>
      <c r="B93" s="11" t="s">
        <v>40</v>
      </c>
      <c r="C93" s="22" t="s">
        <v>167</v>
      </c>
      <c r="D93" s="12">
        <v>119.78</v>
      </c>
      <c r="E93" s="12">
        <v>0.01</v>
      </c>
      <c r="F93" s="78">
        <f t="shared" si="6"/>
        <v>119.79</v>
      </c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</row>
    <row r="94" spans="1:78" s="102" customFormat="1" ht="15.75">
      <c r="A94" s="22">
        <f t="shared" si="5"/>
        <v>50</v>
      </c>
      <c r="B94" s="11" t="s">
        <v>41</v>
      </c>
      <c r="C94" s="22" t="s">
        <v>167</v>
      </c>
      <c r="D94" s="12">
        <v>23.45</v>
      </c>
      <c r="E94" s="12">
        <v>0.01</v>
      </c>
      <c r="F94" s="78">
        <f t="shared" si="6"/>
        <v>23.46</v>
      </c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</row>
    <row r="95" spans="1:78" s="102" customFormat="1" ht="15.75">
      <c r="A95" s="22">
        <f t="shared" si="5"/>
        <v>51</v>
      </c>
      <c r="B95" s="11" t="s">
        <v>42</v>
      </c>
      <c r="C95" s="22" t="s">
        <v>167</v>
      </c>
      <c r="D95" s="12">
        <v>34.31</v>
      </c>
      <c r="E95" s="12">
        <v>0.01</v>
      </c>
      <c r="F95" s="78">
        <f t="shared" si="6"/>
        <v>34.32</v>
      </c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</row>
    <row r="96" spans="1:78" s="102" customFormat="1" ht="31.5">
      <c r="A96" s="22">
        <f t="shared" si="5"/>
        <v>52</v>
      </c>
      <c r="B96" s="11" t="s">
        <v>43</v>
      </c>
      <c r="C96" s="22" t="s">
        <v>167</v>
      </c>
      <c r="D96" s="12">
        <v>23.45</v>
      </c>
      <c r="E96" s="12">
        <v>0.01</v>
      </c>
      <c r="F96" s="78">
        <f t="shared" si="6"/>
        <v>23.46</v>
      </c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</row>
    <row r="97" spans="1:72" s="102" customFormat="1" ht="16.5" customHeight="1">
      <c r="A97" s="22">
        <f t="shared" si="5"/>
        <v>53</v>
      </c>
      <c r="B97" s="11" t="s">
        <v>44</v>
      </c>
      <c r="C97" s="22" t="s">
        <v>167</v>
      </c>
      <c r="D97" s="12">
        <v>34.31</v>
      </c>
      <c r="E97" s="12">
        <v>0.01</v>
      </c>
      <c r="F97" s="78">
        <f t="shared" si="6"/>
        <v>34.32</v>
      </c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</row>
    <row r="98" spans="1:72" s="102" customFormat="1" ht="15.75">
      <c r="A98" s="22">
        <f t="shared" si="5"/>
        <v>54</v>
      </c>
      <c r="B98" s="15" t="s">
        <v>45</v>
      </c>
      <c r="C98" s="22" t="s">
        <v>167</v>
      </c>
      <c r="D98" s="81">
        <v>23.45</v>
      </c>
      <c r="E98" s="12">
        <v>0.01</v>
      </c>
      <c r="F98" s="81">
        <f>D98+E98</f>
        <v>23.46</v>
      </c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</row>
    <row r="99" spans="1:72" s="102" customFormat="1" ht="15.75">
      <c r="A99" s="22">
        <f t="shared" si="5"/>
        <v>55</v>
      </c>
      <c r="B99" s="15" t="s">
        <v>46</v>
      </c>
      <c r="C99" s="22" t="s">
        <v>167</v>
      </c>
      <c r="D99" s="81">
        <v>34.31</v>
      </c>
      <c r="E99" s="12">
        <v>0.01</v>
      </c>
      <c r="F99" s="81">
        <f t="shared" ref="F99:F112" si="7">D99+E99</f>
        <v>34.32</v>
      </c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</row>
    <row r="100" spans="1:72" s="102" customFormat="1" ht="15.75">
      <c r="A100" s="22">
        <f t="shared" si="5"/>
        <v>56</v>
      </c>
      <c r="B100" s="15" t="s">
        <v>47</v>
      </c>
      <c r="C100" s="22" t="s">
        <v>167</v>
      </c>
      <c r="D100" s="81">
        <v>23.45</v>
      </c>
      <c r="E100" s="12">
        <v>0.01</v>
      </c>
      <c r="F100" s="81">
        <f t="shared" si="7"/>
        <v>23.46</v>
      </c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</row>
    <row r="101" spans="1:72" s="102" customFormat="1" ht="15.75">
      <c r="A101" s="22">
        <f t="shared" si="5"/>
        <v>57</v>
      </c>
      <c r="B101" s="15" t="s">
        <v>48</v>
      </c>
      <c r="C101" s="22" t="s">
        <v>167</v>
      </c>
      <c r="D101" s="81">
        <v>34.31</v>
      </c>
      <c r="E101" s="12">
        <v>0.01</v>
      </c>
      <c r="F101" s="81">
        <f t="shared" si="7"/>
        <v>34.32</v>
      </c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</row>
    <row r="102" spans="1:72" s="102" customFormat="1" ht="15.75">
      <c r="A102" s="22">
        <f t="shared" si="5"/>
        <v>58</v>
      </c>
      <c r="B102" s="15" t="s">
        <v>49</v>
      </c>
      <c r="C102" s="22" t="s">
        <v>167</v>
      </c>
      <c r="D102" s="81">
        <v>34.31</v>
      </c>
      <c r="E102" s="12">
        <v>0.01</v>
      </c>
      <c r="F102" s="81">
        <f t="shared" si="7"/>
        <v>34.32</v>
      </c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</row>
    <row r="103" spans="1:72" s="102" customFormat="1" ht="15.75">
      <c r="A103" s="22">
        <f t="shared" si="5"/>
        <v>59</v>
      </c>
      <c r="B103" s="15" t="s">
        <v>50</v>
      </c>
      <c r="C103" s="22" t="s">
        <v>167</v>
      </c>
      <c r="D103" s="81">
        <v>23.45</v>
      </c>
      <c r="E103" s="12">
        <v>0.01</v>
      </c>
      <c r="F103" s="81">
        <f t="shared" si="7"/>
        <v>23.46</v>
      </c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</row>
    <row r="104" spans="1:72" s="102" customFormat="1" ht="15.75">
      <c r="A104" s="22">
        <f t="shared" si="5"/>
        <v>60</v>
      </c>
      <c r="B104" s="15" t="s">
        <v>51</v>
      </c>
      <c r="C104" s="22" t="s">
        <v>167</v>
      </c>
      <c r="D104" s="81">
        <v>34.31</v>
      </c>
      <c r="E104" s="12">
        <v>0.01</v>
      </c>
      <c r="F104" s="81">
        <f t="shared" si="7"/>
        <v>34.32</v>
      </c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</row>
    <row r="105" spans="1:72" s="102" customFormat="1" ht="15.75">
      <c r="A105" s="22">
        <f t="shared" si="5"/>
        <v>61</v>
      </c>
      <c r="B105" s="15" t="s">
        <v>52</v>
      </c>
      <c r="C105" s="22" t="s">
        <v>167</v>
      </c>
      <c r="D105" s="81">
        <v>23.45</v>
      </c>
      <c r="E105" s="12">
        <v>0.01</v>
      </c>
      <c r="F105" s="81">
        <f t="shared" si="7"/>
        <v>23.46</v>
      </c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</row>
    <row r="106" spans="1:72" s="102" customFormat="1" ht="15.75">
      <c r="A106" s="22">
        <f t="shared" si="5"/>
        <v>62</v>
      </c>
      <c r="B106" s="15" t="s">
        <v>53</v>
      </c>
      <c r="C106" s="22" t="s">
        <v>167</v>
      </c>
      <c r="D106" s="81">
        <v>34.31</v>
      </c>
      <c r="E106" s="12">
        <v>0.01</v>
      </c>
      <c r="F106" s="81">
        <f t="shared" si="7"/>
        <v>34.32</v>
      </c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</row>
    <row r="107" spans="1:72" s="102" customFormat="1" ht="15.75">
      <c r="A107" s="22">
        <f t="shared" si="5"/>
        <v>63</v>
      </c>
      <c r="B107" s="15" t="s">
        <v>54</v>
      </c>
      <c r="C107" s="22" t="s">
        <v>167</v>
      </c>
      <c r="D107" s="81">
        <v>34.31</v>
      </c>
      <c r="E107" s="12">
        <v>0.01</v>
      </c>
      <c r="F107" s="81">
        <f t="shared" si="7"/>
        <v>34.32</v>
      </c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</row>
    <row r="108" spans="1:72" s="102" customFormat="1" ht="15.75">
      <c r="A108" s="22">
        <f t="shared" si="5"/>
        <v>64</v>
      </c>
      <c r="B108" s="15" t="s">
        <v>55</v>
      </c>
      <c r="C108" s="22" t="s">
        <v>167</v>
      </c>
      <c r="D108" s="81">
        <v>56.87</v>
      </c>
      <c r="E108" s="12">
        <v>0.01</v>
      </c>
      <c r="F108" s="81">
        <f t="shared" si="7"/>
        <v>56.879999999999995</v>
      </c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</row>
    <row r="109" spans="1:72" s="102" customFormat="1" ht="31.5">
      <c r="A109" s="22">
        <f t="shared" si="5"/>
        <v>65</v>
      </c>
      <c r="B109" s="15" t="s">
        <v>56</v>
      </c>
      <c r="C109" s="22" t="s">
        <v>167</v>
      </c>
      <c r="D109" s="81">
        <v>58.35</v>
      </c>
      <c r="E109" s="12">
        <v>0.01</v>
      </c>
      <c r="F109" s="81">
        <f t="shared" si="7"/>
        <v>58.36</v>
      </c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</row>
    <row r="110" spans="1:72" s="102" customFormat="1" ht="15.75">
      <c r="A110" s="22">
        <f t="shared" si="5"/>
        <v>66</v>
      </c>
      <c r="B110" s="15" t="s">
        <v>57</v>
      </c>
      <c r="C110" s="22" t="s">
        <v>167</v>
      </c>
      <c r="D110" s="81">
        <v>45.93</v>
      </c>
      <c r="E110" s="12">
        <v>0.01</v>
      </c>
      <c r="F110" s="81">
        <f t="shared" si="7"/>
        <v>45.94</v>
      </c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</row>
    <row r="111" spans="1:72" s="102" customFormat="1" ht="15.75">
      <c r="A111" s="22">
        <f t="shared" si="5"/>
        <v>67</v>
      </c>
      <c r="B111" s="15" t="s">
        <v>58</v>
      </c>
      <c r="C111" s="22" t="s">
        <v>167</v>
      </c>
      <c r="D111" s="81">
        <v>23.45</v>
      </c>
      <c r="E111" s="12">
        <v>0.01</v>
      </c>
      <c r="F111" s="81">
        <f t="shared" si="7"/>
        <v>23.46</v>
      </c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</row>
    <row r="112" spans="1:72" s="102" customFormat="1" ht="15.75">
      <c r="A112" s="22">
        <f t="shared" si="5"/>
        <v>68</v>
      </c>
      <c r="B112" s="15" t="s">
        <v>59</v>
      </c>
      <c r="C112" s="22" t="s">
        <v>167</v>
      </c>
      <c r="D112" s="82">
        <v>23.45</v>
      </c>
      <c r="E112" s="12">
        <v>0.01</v>
      </c>
      <c r="F112" s="81">
        <f t="shared" si="7"/>
        <v>23.46</v>
      </c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</row>
    <row r="113" spans="1:72" s="102" customFormat="1" ht="31.5">
      <c r="A113" s="22">
        <f t="shared" si="5"/>
        <v>69</v>
      </c>
      <c r="B113" s="15" t="s">
        <v>60</v>
      </c>
      <c r="C113" s="22" t="s">
        <v>167</v>
      </c>
      <c r="D113" s="82">
        <v>14.28</v>
      </c>
      <c r="E113" s="12" t="s">
        <v>233</v>
      </c>
      <c r="F113" s="81">
        <f>D113</f>
        <v>14.28</v>
      </c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</row>
    <row r="114" spans="1:72" s="101" customFormat="1" ht="15.75">
      <c r="A114" s="153" t="s">
        <v>278</v>
      </c>
      <c r="B114" s="153"/>
      <c r="C114" s="153"/>
      <c r="D114" s="153"/>
      <c r="E114" s="153"/>
      <c r="F114" s="153"/>
      <c r="G114" s="89"/>
      <c r="H114" s="89"/>
      <c r="I114" s="89"/>
      <c r="J114" s="89"/>
      <c r="K114" s="89"/>
      <c r="L114" s="89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</row>
    <row r="115" spans="1:72" s="101" customFormat="1" ht="15.75">
      <c r="A115" s="163" t="s">
        <v>277</v>
      </c>
      <c r="B115" s="163"/>
      <c r="C115" s="163"/>
      <c r="D115" s="163"/>
      <c r="E115" s="163"/>
      <c r="F115" s="163"/>
      <c r="G115" s="89"/>
      <c r="H115" s="89"/>
      <c r="I115" s="89"/>
      <c r="J115" s="89"/>
      <c r="K115" s="89"/>
      <c r="L115" s="89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</row>
    <row r="116" spans="1:72" s="101" customFormat="1" ht="15.75">
      <c r="A116" s="92"/>
      <c r="B116" s="19" t="s">
        <v>249</v>
      </c>
      <c r="C116" s="92"/>
      <c r="D116" s="64"/>
      <c r="E116" s="64"/>
      <c r="F116" s="64"/>
      <c r="G116" s="89"/>
      <c r="H116" s="89"/>
      <c r="I116" s="89"/>
      <c r="J116" s="89"/>
      <c r="K116" s="89"/>
      <c r="L116" s="89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</row>
    <row r="117" spans="1:72" s="100" customFormat="1" ht="15.75">
      <c r="A117" s="22">
        <f>A113+1</f>
        <v>70</v>
      </c>
      <c r="B117" s="16" t="s">
        <v>61</v>
      </c>
      <c r="C117" s="23" t="s">
        <v>167</v>
      </c>
      <c r="D117" s="46">
        <v>31.48</v>
      </c>
      <c r="E117" s="12">
        <f>'Граждане РБ'!E90</f>
        <v>0.13</v>
      </c>
      <c r="F117" s="12">
        <f>D117+E117</f>
        <v>31.61</v>
      </c>
      <c r="G117" s="89"/>
      <c r="H117" s="89"/>
      <c r="I117" s="89"/>
      <c r="J117" s="89"/>
      <c r="K117" s="89"/>
      <c r="L117" s="89"/>
    </row>
    <row r="118" spans="1:72" s="100" customFormat="1" ht="15.75">
      <c r="A118" s="22">
        <f>A117+1</f>
        <v>71</v>
      </c>
      <c r="B118" s="16" t="s">
        <v>62</v>
      </c>
      <c r="C118" s="23" t="s">
        <v>167</v>
      </c>
      <c r="D118" s="12">
        <v>52.71</v>
      </c>
      <c r="E118" s="12">
        <f>'Граждане РБ'!E91</f>
        <v>0.27</v>
      </c>
      <c r="F118" s="12">
        <f t="shared" ref="F118:F147" si="8">D118+E118</f>
        <v>52.980000000000004</v>
      </c>
      <c r="G118" s="89"/>
      <c r="H118" s="89"/>
      <c r="I118" s="89"/>
      <c r="J118" s="89"/>
      <c r="K118" s="89"/>
      <c r="L118" s="89"/>
    </row>
    <row r="119" spans="1:72" s="100" customFormat="1" ht="15.75">
      <c r="A119" s="22">
        <f>A118+1</f>
        <v>72</v>
      </c>
      <c r="B119" s="16" t="s">
        <v>63</v>
      </c>
      <c r="C119" s="23" t="s">
        <v>167</v>
      </c>
      <c r="D119" s="12">
        <v>31.48</v>
      </c>
      <c r="E119" s="12">
        <f>'Граждане РБ'!E92</f>
        <v>0.13</v>
      </c>
      <c r="F119" s="12">
        <f t="shared" si="8"/>
        <v>31.61</v>
      </c>
      <c r="G119" s="89"/>
      <c r="H119" s="89"/>
      <c r="I119" s="89"/>
      <c r="J119" s="89"/>
      <c r="K119" s="89"/>
      <c r="L119" s="89"/>
    </row>
    <row r="120" spans="1:72" s="100" customFormat="1" ht="15.75">
      <c r="A120" s="22">
        <f>A119+1</f>
        <v>73</v>
      </c>
      <c r="B120" s="16" t="s">
        <v>64</v>
      </c>
      <c r="C120" s="23" t="s">
        <v>167</v>
      </c>
      <c r="D120" s="12">
        <v>21</v>
      </c>
      <c r="E120" s="12">
        <f>'Граждане РБ'!E93</f>
        <v>0.13</v>
      </c>
      <c r="F120" s="12">
        <f t="shared" si="8"/>
        <v>21.13</v>
      </c>
      <c r="G120" s="89"/>
      <c r="H120" s="89"/>
      <c r="I120" s="89"/>
      <c r="J120" s="89"/>
      <c r="K120" s="89"/>
      <c r="L120" s="89"/>
    </row>
    <row r="121" spans="1:72" s="100" customFormat="1" ht="16.5" customHeight="1">
      <c r="A121" s="22"/>
      <c r="B121" s="29" t="s">
        <v>250</v>
      </c>
      <c r="C121" s="23"/>
      <c r="D121" s="12"/>
      <c r="E121" s="12"/>
      <c r="F121" s="12"/>
      <c r="G121" s="89"/>
      <c r="H121" s="89"/>
      <c r="I121" s="89"/>
      <c r="J121" s="89"/>
      <c r="K121" s="89"/>
      <c r="L121" s="89"/>
    </row>
    <row r="122" spans="1:72" s="100" customFormat="1" ht="15.75">
      <c r="A122" s="22">
        <f>A120+1</f>
        <v>74</v>
      </c>
      <c r="B122" s="16" t="s">
        <v>65</v>
      </c>
      <c r="C122" s="23" t="s">
        <v>167</v>
      </c>
      <c r="D122" s="12">
        <v>42.19</v>
      </c>
      <c r="E122" s="12">
        <f>'Граждане РБ'!E95</f>
        <v>0.13</v>
      </c>
      <c r="F122" s="12">
        <f t="shared" si="8"/>
        <v>42.32</v>
      </c>
      <c r="G122" s="89"/>
      <c r="H122" s="89"/>
      <c r="I122" s="89"/>
      <c r="J122" s="89"/>
      <c r="K122" s="89"/>
      <c r="L122" s="89"/>
    </row>
    <row r="123" spans="1:72" s="100" customFormat="1" ht="15.75">
      <c r="A123" s="22">
        <f>A122+1</f>
        <v>75</v>
      </c>
      <c r="B123" s="16" t="s">
        <v>66</v>
      </c>
      <c r="C123" s="23" t="s">
        <v>167</v>
      </c>
      <c r="D123" s="46">
        <v>21</v>
      </c>
      <c r="E123" s="12">
        <f>'Граждане РБ'!E96</f>
        <v>0.13</v>
      </c>
      <c r="F123" s="12">
        <f t="shared" si="8"/>
        <v>21.13</v>
      </c>
      <c r="G123" s="89"/>
      <c r="H123" s="89"/>
      <c r="I123" s="89"/>
      <c r="J123" s="89"/>
      <c r="K123" s="89"/>
      <c r="L123" s="89"/>
    </row>
    <row r="124" spans="1:72" s="100" customFormat="1" ht="15.75">
      <c r="A124" s="22">
        <f t="shared" ref="A124:A133" si="9">A123+1</f>
        <v>76</v>
      </c>
      <c r="B124" s="16" t="s">
        <v>67</v>
      </c>
      <c r="C124" s="23" t="s">
        <v>167</v>
      </c>
      <c r="D124" s="12">
        <v>31.48</v>
      </c>
      <c r="E124" s="12">
        <f>'Граждане РБ'!E97</f>
        <v>0.27</v>
      </c>
      <c r="F124" s="12">
        <f t="shared" si="8"/>
        <v>31.75</v>
      </c>
      <c r="G124" s="89"/>
      <c r="H124" s="89"/>
      <c r="I124" s="89"/>
      <c r="J124" s="89"/>
      <c r="K124" s="89"/>
      <c r="L124" s="89"/>
    </row>
    <row r="125" spans="1:72" s="100" customFormat="1" ht="31.5">
      <c r="A125" s="22">
        <f t="shared" si="9"/>
        <v>77</v>
      </c>
      <c r="B125" s="16" t="s">
        <v>68</v>
      </c>
      <c r="C125" s="23" t="s">
        <v>167</v>
      </c>
      <c r="D125" s="12">
        <v>52.71</v>
      </c>
      <c r="E125" s="12">
        <f>'Граждане РБ'!E98</f>
        <v>0.27</v>
      </c>
      <c r="F125" s="12">
        <f t="shared" si="8"/>
        <v>52.980000000000004</v>
      </c>
      <c r="G125" s="89"/>
      <c r="H125" s="89"/>
      <c r="I125" s="89"/>
      <c r="J125" s="89"/>
      <c r="K125" s="89"/>
      <c r="L125" s="89"/>
    </row>
    <row r="126" spans="1:72" s="100" customFormat="1" ht="15.75">
      <c r="A126" s="22">
        <f t="shared" si="9"/>
        <v>78</v>
      </c>
      <c r="B126" s="16" t="s">
        <v>69</v>
      </c>
      <c r="C126" s="23" t="s">
        <v>167</v>
      </c>
      <c r="D126" s="12">
        <v>52.71</v>
      </c>
      <c r="E126" s="12">
        <f>'Граждане РБ'!E99</f>
        <v>0.13</v>
      </c>
      <c r="F126" s="12">
        <f t="shared" si="8"/>
        <v>52.84</v>
      </c>
      <c r="G126" s="89"/>
      <c r="H126" s="89"/>
      <c r="I126" s="89"/>
      <c r="J126" s="89"/>
      <c r="K126" s="89"/>
      <c r="L126" s="89"/>
    </row>
    <row r="127" spans="1:72" s="100" customFormat="1" ht="15.75">
      <c r="A127" s="22">
        <f t="shared" si="9"/>
        <v>79</v>
      </c>
      <c r="B127" s="16" t="s">
        <v>70</v>
      </c>
      <c r="C127" s="23" t="s">
        <v>167</v>
      </c>
      <c r="D127" s="12">
        <v>31.48</v>
      </c>
      <c r="E127" s="12">
        <f>'Граждане РБ'!E100</f>
        <v>0.13</v>
      </c>
      <c r="F127" s="12">
        <f t="shared" si="8"/>
        <v>31.61</v>
      </c>
      <c r="G127" s="89"/>
      <c r="H127" s="89"/>
      <c r="I127" s="89"/>
      <c r="J127" s="89"/>
      <c r="K127" s="89"/>
      <c r="L127" s="89"/>
    </row>
    <row r="128" spans="1:72" s="100" customFormat="1" ht="15.75">
      <c r="A128" s="22">
        <f t="shared" si="9"/>
        <v>80</v>
      </c>
      <c r="B128" s="16" t="s">
        <v>71</v>
      </c>
      <c r="C128" s="23" t="s">
        <v>167</v>
      </c>
      <c r="D128" s="12">
        <v>42.19</v>
      </c>
      <c r="E128" s="12">
        <f>'Граждане РБ'!E101</f>
        <v>0.13</v>
      </c>
      <c r="F128" s="12">
        <f t="shared" si="8"/>
        <v>42.32</v>
      </c>
      <c r="G128" s="89"/>
      <c r="H128" s="89"/>
      <c r="I128" s="89"/>
      <c r="J128" s="89"/>
      <c r="K128" s="89"/>
      <c r="L128" s="89"/>
    </row>
    <row r="129" spans="1:12" s="100" customFormat="1" ht="15.75">
      <c r="A129" s="22">
        <f t="shared" si="9"/>
        <v>81</v>
      </c>
      <c r="B129" s="16" t="s">
        <v>72</v>
      </c>
      <c r="C129" s="23" t="s">
        <v>167</v>
      </c>
      <c r="D129" s="12">
        <v>42.19</v>
      </c>
      <c r="E129" s="12">
        <f>'Граждане РБ'!E102</f>
        <v>0.13</v>
      </c>
      <c r="F129" s="12">
        <f t="shared" si="8"/>
        <v>42.32</v>
      </c>
      <c r="G129" s="89"/>
      <c r="H129" s="89"/>
      <c r="I129" s="89"/>
      <c r="J129" s="89"/>
      <c r="K129" s="89"/>
      <c r="L129" s="89"/>
    </row>
    <row r="130" spans="1:12" s="100" customFormat="1" ht="15.75">
      <c r="A130" s="22">
        <f t="shared" si="9"/>
        <v>82</v>
      </c>
      <c r="B130" s="16" t="s">
        <v>73</v>
      </c>
      <c r="C130" s="23" t="s">
        <v>167</v>
      </c>
      <c r="D130" s="12">
        <v>42.19</v>
      </c>
      <c r="E130" s="12">
        <f>'Граждане РБ'!E103</f>
        <v>0.2</v>
      </c>
      <c r="F130" s="12">
        <f t="shared" si="8"/>
        <v>42.39</v>
      </c>
      <c r="G130" s="89"/>
      <c r="H130" s="89"/>
      <c r="I130" s="89"/>
      <c r="J130" s="89"/>
      <c r="K130" s="89"/>
      <c r="L130" s="89"/>
    </row>
    <row r="131" spans="1:12" s="100" customFormat="1" ht="15.75">
      <c r="A131" s="22">
        <f t="shared" si="9"/>
        <v>83</v>
      </c>
      <c r="B131" s="16" t="s">
        <v>74</v>
      </c>
      <c r="C131" s="23" t="s">
        <v>167</v>
      </c>
      <c r="D131" s="12">
        <v>63.19</v>
      </c>
      <c r="E131" s="12">
        <f>'Граждане РБ'!E104</f>
        <v>0.2</v>
      </c>
      <c r="F131" s="12">
        <f t="shared" si="8"/>
        <v>63.39</v>
      </c>
      <c r="G131" s="89"/>
      <c r="H131" s="89"/>
      <c r="I131" s="89"/>
      <c r="J131" s="89"/>
      <c r="K131" s="89"/>
      <c r="L131" s="89"/>
    </row>
    <row r="132" spans="1:12" s="100" customFormat="1" ht="15.75">
      <c r="A132" s="22">
        <f t="shared" si="9"/>
        <v>84</v>
      </c>
      <c r="B132" s="16" t="s">
        <v>75</v>
      </c>
      <c r="C132" s="23" t="s">
        <v>167</v>
      </c>
      <c r="D132" s="12">
        <v>63.19</v>
      </c>
      <c r="E132" s="12">
        <f>'Граждане РБ'!E105</f>
        <v>0.33</v>
      </c>
      <c r="F132" s="12">
        <f t="shared" si="8"/>
        <v>63.519999999999996</v>
      </c>
      <c r="G132" s="89"/>
      <c r="H132" s="89"/>
      <c r="I132" s="89"/>
      <c r="J132" s="89"/>
      <c r="K132" s="89"/>
      <c r="L132" s="89"/>
    </row>
    <row r="133" spans="1:12" s="100" customFormat="1" ht="48" customHeight="1">
      <c r="A133" s="22">
        <f t="shared" si="9"/>
        <v>85</v>
      </c>
      <c r="B133" s="16" t="s">
        <v>76</v>
      </c>
      <c r="C133" s="23" t="s">
        <v>167</v>
      </c>
      <c r="D133" s="12">
        <v>102.37</v>
      </c>
      <c r="E133" s="12">
        <f>'Граждане РБ'!E106</f>
        <v>0.27</v>
      </c>
      <c r="F133" s="12">
        <f t="shared" si="8"/>
        <v>102.64</v>
      </c>
      <c r="G133" s="89"/>
      <c r="H133" s="89"/>
      <c r="I133" s="89"/>
      <c r="J133" s="89"/>
      <c r="K133" s="89"/>
      <c r="L133" s="89"/>
    </row>
    <row r="134" spans="1:12" s="100" customFormat="1" ht="15.75">
      <c r="A134" s="22"/>
      <c r="B134" s="29" t="s">
        <v>251</v>
      </c>
      <c r="C134" s="23"/>
      <c r="D134" s="12"/>
      <c r="E134" s="12"/>
      <c r="F134" s="12"/>
      <c r="G134" s="89"/>
      <c r="H134" s="89"/>
      <c r="I134" s="89"/>
      <c r="J134" s="89"/>
      <c r="K134" s="89"/>
      <c r="L134" s="89"/>
    </row>
    <row r="135" spans="1:12" s="100" customFormat="1" ht="17.25" customHeight="1">
      <c r="A135" s="22">
        <f>A133+1</f>
        <v>86</v>
      </c>
      <c r="B135" s="11" t="s">
        <v>77</v>
      </c>
      <c r="C135" s="23" t="s">
        <v>167</v>
      </c>
      <c r="D135" s="12">
        <v>42.19</v>
      </c>
      <c r="E135" s="12">
        <f>'Граждане РБ'!E108</f>
        <v>0.13</v>
      </c>
      <c r="F135" s="12">
        <f t="shared" si="8"/>
        <v>42.32</v>
      </c>
      <c r="G135" s="89"/>
      <c r="H135" s="89"/>
      <c r="I135" s="89"/>
      <c r="J135" s="89"/>
      <c r="K135" s="89"/>
      <c r="L135" s="89"/>
    </row>
    <row r="136" spans="1:12" s="100" customFormat="1" ht="17.25" customHeight="1">
      <c r="A136" s="22">
        <f>A135+1</f>
        <v>87</v>
      </c>
      <c r="B136" s="11" t="s">
        <v>80</v>
      </c>
      <c r="C136" s="23" t="s">
        <v>167</v>
      </c>
      <c r="D136" s="46">
        <v>52.71</v>
      </c>
      <c r="E136" s="12">
        <f>'Граждане РБ'!E109</f>
        <v>0.27</v>
      </c>
      <c r="F136" s="12">
        <f t="shared" si="8"/>
        <v>52.980000000000004</v>
      </c>
      <c r="G136" s="89"/>
      <c r="H136" s="89"/>
      <c r="I136" s="89"/>
      <c r="J136" s="89"/>
      <c r="K136" s="89"/>
      <c r="L136" s="89"/>
    </row>
    <row r="137" spans="1:12" s="100" customFormat="1" ht="15.75">
      <c r="A137" s="22">
        <f>A136+1</f>
        <v>88</v>
      </c>
      <c r="B137" s="11" t="s">
        <v>81</v>
      </c>
      <c r="C137" s="23" t="s">
        <v>167</v>
      </c>
      <c r="D137" s="46">
        <v>21</v>
      </c>
      <c r="E137" s="12">
        <f>'Граждане РБ'!E110</f>
        <v>0.13</v>
      </c>
      <c r="F137" s="12">
        <f t="shared" si="8"/>
        <v>21.13</v>
      </c>
      <c r="G137" s="89"/>
      <c r="H137" s="89"/>
      <c r="I137" s="89"/>
      <c r="J137" s="89"/>
      <c r="K137" s="89"/>
      <c r="L137" s="89"/>
    </row>
    <row r="138" spans="1:12" s="100" customFormat="1" ht="15.75">
      <c r="A138" s="22">
        <f>A137+1</f>
        <v>89</v>
      </c>
      <c r="B138" s="11" t="s">
        <v>82</v>
      </c>
      <c r="C138" s="23" t="s">
        <v>167</v>
      </c>
      <c r="D138" s="46">
        <v>21</v>
      </c>
      <c r="E138" s="12">
        <f>'Граждане РБ'!E111</f>
        <v>0.13</v>
      </c>
      <c r="F138" s="12">
        <f t="shared" si="8"/>
        <v>21.13</v>
      </c>
      <c r="G138" s="89"/>
      <c r="H138" s="89"/>
      <c r="I138" s="89"/>
      <c r="J138" s="89"/>
      <c r="K138" s="89"/>
      <c r="L138" s="89"/>
    </row>
    <row r="139" spans="1:12" s="100" customFormat="1" ht="15.75">
      <c r="A139" s="22">
        <f>A138+1</f>
        <v>90</v>
      </c>
      <c r="B139" s="11" t="s">
        <v>83</v>
      </c>
      <c r="C139" s="23" t="s">
        <v>167</v>
      </c>
      <c r="D139" s="46">
        <v>47.95</v>
      </c>
      <c r="E139" s="12">
        <f>'Граждане РБ'!E112</f>
        <v>0.27</v>
      </c>
      <c r="F139" s="12">
        <f t="shared" si="8"/>
        <v>48.220000000000006</v>
      </c>
      <c r="G139" s="89"/>
      <c r="H139" s="89"/>
      <c r="I139" s="89"/>
      <c r="J139" s="89"/>
      <c r="K139" s="89"/>
      <c r="L139" s="89"/>
    </row>
    <row r="140" spans="1:12" s="100" customFormat="1" ht="15.75">
      <c r="A140" s="22">
        <f>A139+1</f>
        <v>91</v>
      </c>
      <c r="B140" s="11" t="s">
        <v>84</v>
      </c>
      <c r="C140" s="23" t="s">
        <v>167</v>
      </c>
      <c r="D140" s="46">
        <v>21</v>
      </c>
      <c r="E140" s="12">
        <f>'Граждане РБ'!E113</f>
        <v>0.13</v>
      </c>
      <c r="F140" s="12">
        <f t="shared" si="8"/>
        <v>21.13</v>
      </c>
      <c r="G140" s="89"/>
      <c r="H140" s="89"/>
      <c r="I140" s="89"/>
      <c r="J140" s="89"/>
      <c r="K140" s="89"/>
      <c r="L140" s="89"/>
    </row>
    <row r="141" spans="1:12" s="100" customFormat="1" ht="15.75">
      <c r="A141" s="22"/>
      <c r="B141" s="24" t="s">
        <v>252</v>
      </c>
      <c r="C141" s="23"/>
      <c r="D141" s="46"/>
      <c r="E141" s="12"/>
      <c r="F141" s="12"/>
      <c r="G141" s="89"/>
      <c r="H141" s="89"/>
      <c r="I141" s="89"/>
      <c r="J141" s="89"/>
      <c r="K141" s="89"/>
      <c r="L141" s="89"/>
    </row>
    <row r="142" spans="1:12" s="100" customFormat="1" ht="15.75">
      <c r="A142" s="22">
        <f>A140+1</f>
        <v>92</v>
      </c>
      <c r="B142" s="16" t="s">
        <v>78</v>
      </c>
      <c r="C142" s="23" t="s">
        <v>167</v>
      </c>
      <c r="D142" s="12">
        <v>31.48</v>
      </c>
      <c r="E142" s="12">
        <f>'Граждане РБ'!E115</f>
        <v>0.13</v>
      </c>
      <c r="F142" s="12">
        <f t="shared" si="8"/>
        <v>31.61</v>
      </c>
      <c r="G142" s="89"/>
      <c r="H142" s="89"/>
      <c r="I142" s="89"/>
      <c r="J142" s="89"/>
      <c r="K142" s="89"/>
      <c r="L142" s="89"/>
    </row>
    <row r="143" spans="1:12" s="100" customFormat="1" ht="15.75">
      <c r="A143" s="22">
        <f>A142+1</f>
        <v>93</v>
      </c>
      <c r="B143" s="11" t="s">
        <v>79</v>
      </c>
      <c r="C143" s="23" t="s">
        <v>167</v>
      </c>
      <c r="D143" s="46">
        <v>52.71</v>
      </c>
      <c r="E143" s="12">
        <f>'Граждане РБ'!E116</f>
        <v>0.13</v>
      </c>
      <c r="F143" s="12">
        <f t="shared" si="8"/>
        <v>52.84</v>
      </c>
      <c r="G143" s="89"/>
      <c r="H143" s="89"/>
      <c r="I143" s="89"/>
      <c r="J143" s="89"/>
      <c r="K143" s="89"/>
      <c r="L143" s="89"/>
    </row>
    <row r="144" spans="1:12" s="107" customFormat="1" ht="17.25" customHeight="1">
      <c r="A144" s="22">
        <f>A143+1</f>
        <v>94</v>
      </c>
      <c r="B144" s="16" t="s">
        <v>217</v>
      </c>
      <c r="C144" s="23" t="s">
        <v>167</v>
      </c>
      <c r="D144" s="12">
        <v>101.16</v>
      </c>
      <c r="E144" s="12">
        <f>'Граждане РБ'!E117</f>
        <v>0.2</v>
      </c>
      <c r="F144" s="12">
        <f t="shared" si="8"/>
        <v>101.36</v>
      </c>
      <c r="G144" s="106"/>
      <c r="H144" s="106"/>
      <c r="I144" s="106"/>
      <c r="J144" s="106"/>
      <c r="K144" s="106"/>
      <c r="L144" s="106"/>
    </row>
    <row r="145" spans="1:64" s="107" customFormat="1" ht="50.25" customHeight="1">
      <c r="A145" s="22">
        <f>A144+1</f>
        <v>95</v>
      </c>
      <c r="B145" s="16" t="s">
        <v>85</v>
      </c>
      <c r="C145" s="23" t="s">
        <v>167</v>
      </c>
      <c r="D145" s="12">
        <v>67.45</v>
      </c>
      <c r="E145" s="12">
        <f>'Граждане РБ'!E118</f>
        <v>0.27</v>
      </c>
      <c r="F145" s="12">
        <f t="shared" si="8"/>
        <v>67.72</v>
      </c>
      <c r="G145" s="106"/>
      <c r="H145" s="106"/>
      <c r="I145" s="106"/>
      <c r="J145" s="106"/>
      <c r="K145" s="106"/>
      <c r="L145" s="106"/>
    </row>
    <row r="146" spans="1:64" s="107" customFormat="1" ht="47.25">
      <c r="A146" s="22">
        <f>A145+1</f>
        <v>96</v>
      </c>
      <c r="B146" s="16" t="s">
        <v>86</v>
      </c>
      <c r="C146" s="23" t="s">
        <v>167</v>
      </c>
      <c r="D146" s="12">
        <v>67.45</v>
      </c>
      <c r="E146" s="12">
        <f>'Граждане РБ'!E119</f>
        <v>0.27</v>
      </c>
      <c r="F146" s="12">
        <f t="shared" si="8"/>
        <v>67.72</v>
      </c>
      <c r="G146" s="106"/>
      <c r="H146" s="106"/>
      <c r="I146" s="106"/>
      <c r="J146" s="106"/>
      <c r="K146" s="106"/>
      <c r="L146" s="106"/>
    </row>
    <row r="147" spans="1:64" s="107" customFormat="1" ht="15.75">
      <c r="A147" s="22">
        <f>A146+1</f>
        <v>97</v>
      </c>
      <c r="B147" s="16" t="s">
        <v>87</v>
      </c>
      <c r="C147" s="23" t="s">
        <v>167</v>
      </c>
      <c r="D147" s="12">
        <v>89.65</v>
      </c>
      <c r="E147" s="12">
        <f>'Граждане РБ'!E120</f>
        <v>0.27</v>
      </c>
      <c r="F147" s="12">
        <f t="shared" si="8"/>
        <v>89.92</v>
      </c>
      <c r="G147" s="106"/>
      <c r="H147" s="106"/>
      <c r="I147" s="106"/>
      <c r="J147" s="106"/>
      <c r="K147" s="106"/>
      <c r="L147" s="106"/>
    </row>
    <row r="148" spans="1:64" s="89" customFormat="1" ht="15.75">
      <c r="A148" s="160" t="s">
        <v>88</v>
      </c>
      <c r="B148" s="160"/>
      <c r="C148" s="160"/>
      <c r="D148" s="160"/>
      <c r="E148" s="160"/>
      <c r="F148" s="160"/>
    </row>
    <row r="149" spans="1:64" s="105" customFormat="1" ht="15.75">
      <c r="A149" s="33"/>
      <c r="B149" s="161" t="s">
        <v>258</v>
      </c>
      <c r="C149" s="161"/>
      <c r="D149" s="161"/>
      <c r="E149" s="161"/>
      <c r="F149" s="161"/>
    </row>
    <row r="150" spans="1:64" s="102" customFormat="1" ht="17.25" customHeight="1">
      <c r="A150" s="22">
        <f>A147+1</f>
        <v>98</v>
      </c>
      <c r="B150" s="16" t="s">
        <v>89</v>
      </c>
      <c r="C150" s="23" t="s">
        <v>167</v>
      </c>
      <c r="D150" s="46">
        <v>26.35</v>
      </c>
      <c r="E150" s="46">
        <f>'Граждане РБ'!E123</f>
        <v>0.03</v>
      </c>
      <c r="F150" s="12">
        <f>D150+E150</f>
        <v>26.380000000000003</v>
      </c>
      <c r="G150" s="89"/>
      <c r="H150" s="89"/>
      <c r="I150" s="89"/>
      <c r="J150" s="89"/>
      <c r="K150" s="89"/>
      <c r="L150" s="89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</row>
    <row r="151" spans="1:64" s="102" customFormat="1" ht="31.5">
      <c r="A151" s="22">
        <f>A150+1</f>
        <v>99</v>
      </c>
      <c r="B151" s="14" t="s">
        <v>90</v>
      </c>
      <c r="C151" s="23" t="s">
        <v>167</v>
      </c>
      <c r="D151" s="12">
        <v>43.95</v>
      </c>
      <c r="E151" s="46">
        <f>'Граждане РБ'!E124</f>
        <v>0.06</v>
      </c>
      <c r="F151" s="12">
        <f>D151+E151</f>
        <v>44.010000000000005</v>
      </c>
      <c r="G151" s="89"/>
      <c r="H151" s="89"/>
      <c r="I151" s="89"/>
      <c r="J151" s="89"/>
      <c r="K151" s="89"/>
      <c r="L151" s="89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</row>
    <row r="152" spans="1:64" s="105" customFormat="1" ht="15.75">
      <c r="A152" s="33"/>
      <c r="B152" s="162" t="s">
        <v>259</v>
      </c>
      <c r="C152" s="162"/>
      <c r="D152" s="162"/>
      <c r="E152" s="162"/>
      <c r="F152" s="162"/>
    </row>
    <row r="153" spans="1:64" s="102" customFormat="1" ht="63">
      <c r="A153" s="22">
        <f>A151+1</f>
        <v>100</v>
      </c>
      <c r="B153" s="16" t="s">
        <v>91</v>
      </c>
      <c r="C153" s="23" t="s">
        <v>167</v>
      </c>
      <c r="D153" s="12">
        <v>115.28</v>
      </c>
      <c r="E153" s="46">
        <f>'Граждане РБ'!E126</f>
        <v>1.72</v>
      </c>
      <c r="F153" s="12">
        <f>D153+E153</f>
        <v>117</v>
      </c>
      <c r="G153" s="89"/>
      <c r="H153" s="89"/>
      <c r="I153" s="89"/>
      <c r="J153" s="89"/>
      <c r="K153" s="89"/>
      <c r="L153" s="89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</row>
    <row r="154" spans="1:64" s="102" customFormat="1" ht="31.5">
      <c r="A154" s="22">
        <f>A153+1</f>
        <v>101</v>
      </c>
      <c r="B154" s="14" t="s">
        <v>237</v>
      </c>
      <c r="C154" s="23" t="s">
        <v>167</v>
      </c>
      <c r="D154" s="12">
        <v>84.06</v>
      </c>
      <c r="E154" s="46" t="str">
        <f>'Граждане РБ'!E127</f>
        <v>-</v>
      </c>
      <c r="F154" s="12">
        <f>D154</f>
        <v>84.06</v>
      </c>
      <c r="G154" s="89"/>
      <c r="H154" s="89"/>
      <c r="I154" s="89"/>
      <c r="J154" s="89"/>
      <c r="K154" s="89"/>
      <c r="L154" s="89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</row>
    <row r="155" spans="1:64" s="105" customFormat="1" ht="15.75">
      <c r="A155" s="33"/>
      <c r="B155" s="161" t="s">
        <v>260</v>
      </c>
      <c r="C155" s="161"/>
      <c r="D155" s="161"/>
      <c r="E155" s="161"/>
      <c r="F155" s="161"/>
    </row>
    <row r="156" spans="1:64" s="102" customFormat="1" ht="31.5">
      <c r="A156" s="22">
        <f>A154+1</f>
        <v>102</v>
      </c>
      <c r="B156" s="16" t="s">
        <v>92</v>
      </c>
      <c r="C156" s="23" t="s">
        <v>167</v>
      </c>
      <c r="D156" s="46">
        <v>31.63</v>
      </c>
      <c r="E156" s="46">
        <f>'Граждане РБ'!E129</f>
        <v>1.32</v>
      </c>
      <c r="F156" s="12">
        <f>D156+E156</f>
        <v>32.949999999999996</v>
      </c>
      <c r="G156" s="89"/>
      <c r="H156" s="89"/>
      <c r="I156" s="89"/>
      <c r="J156" s="89"/>
      <c r="K156" s="89"/>
      <c r="L156" s="89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</row>
    <row r="157" spans="1:64" s="102" customFormat="1" ht="31.5">
      <c r="A157" s="22">
        <f>A156+1</f>
        <v>103</v>
      </c>
      <c r="B157" s="14" t="s">
        <v>93</v>
      </c>
      <c r="C157" s="23" t="s">
        <v>167</v>
      </c>
      <c r="D157" s="12">
        <v>34.799999999999997</v>
      </c>
      <c r="E157" s="46">
        <f>'Граждане РБ'!E130</f>
        <v>1.4</v>
      </c>
      <c r="F157" s="12">
        <f>D157+E157</f>
        <v>36.199999999999996</v>
      </c>
      <c r="G157" s="89"/>
      <c r="H157" s="89"/>
      <c r="I157" s="89"/>
      <c r="J157" s="89"/>
      <c r="K157" s="89"/>
      <c r="L157" s="89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</row>
    <row r="158" spans="1:64" s="102" customFormat="1" ht="15.75">
      <c r="A158" s="22">
        <f>A157+1</f>
        <v>104</v>
      </c>
      <c r="B158" s="14" t="s">
        <v>94</v>
      </c>
      <c r="C158" s="23" t="s">
        <v>167</v>
      </c>
      <c r="D158" s="12">
        <v>8.66</v>
      </c>
      <c r="E158" s="46" t="str">
        <f>'Граждане РБ'!E131</f>
        <v>-</v>
      </c>
      <c r="F158" s="12">
        <f>D158</f>
        <v>8.66</v>
      </c>
      <c r="G158" s="89"/>
      <c r="H158" s="89"/>
      <c r="I158" s="89"/>
      <c r="J158" s="89"/>
      <c r="K158" s="89"/>
      <c r="L158" s="89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</row>
    <row r="159" spans="1:64" s="105" customFormat="1" ht="15.75">
      <c r="A159" s="33"/>
      <c r="B159" s="162" t="s">
        <v>261</v>
      </c>
      <c r="C159" s="162"/>
      <c r="D159" s="162"/>
      <c r="E159" s="162"/>
      <c r="F159" s="162"/>
    </row>
    <row r="160" spans="1:64" s="105" customFormat="1" ht="49.5" customHeight="1">
      <c r="A160" s="33">
        <f>A158+1</f>
        <v>105</v>
      </c>
      <c r="B160" s="34" t="s">
        <v>262</v>
      </c>
      <c r="C160" s="35" t="s">
        <v>167</v>
      </c>
      <c r="D160" s="37">
        <v>114.48</v>
      </c>
      <c r="E160" s="46" t="str">
        <f>'Граждане РБ'!E133</f>
        <v>-</v>
      </c>
      <c r="F160" s="12">
        <f>D160</f>
        <v>114.48</v>
      </c>
    </row>
    <row r="161" spans="1:72" s="101" customFormat="1" ht="15.75">
      <c r="A161" s="174" t="s">
        <v>95</v>
      </c>
      <c r="B161" s="175"/>
      <c r="C161" s="175"/>
      <c r="D161" s="175"/>
      <c r="E161" s="175"/>
      <c r="F161" s="176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</row>
    <row r="162" spans="1:72" s="101" customFormat="1" ht="15.75">
      <c r="A162" s="91"/>
      <c r="B162" s="30" t="s">
        <v>253</v>
      </c>
      <c r="C162" s="91"/>
      <c r="D162" s="32"/>
      <c r="E162" s="32"/>
      <c r="F162" s="32"/>
      <c r="G162" s="89"/>
      <c r="H162" s="89"/>
      <c r="I162" s="89"/>
      <c r="J162" s="89"/>
      <c r="K162" s="89"/>
      <c r="L162" s="89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</row>
    <row r="163" spans="1:72" s="100" customFormat="1" ht="15.75">
      <c r="A163" s="22">
        <f>A160+1</f>
        <v>106</v>
      </c>
      <c r="B163" s="17" t="s">
        <v>96</v>
      </c>
      <c r="C163" s="22" t="s">
        <v>167</v>
      </c>
      <c r="D163" s="13">
        <v>3.79</v>
      </c>
      <c r="E163" s="13">
        <f>'Граждане РБ'!E136</f>
        <v>1.39</v>
      </c>
      <c r="F163" s="13">
        <f t="shared" ref="F163:F187" si="10">E163+D163</f>
        <v>5.18</v>
      </c>
    </row>
    <row r="164" spans="1:72" s="100" customFormat="1" ht="31.5">
      <c r="A164" s="22">
        <f t="shared" ref="A164:A187" si="11">A163+1</f>
        <v>107</v>
      </c>
      <c r="B164" s="17" t="s">
        <v>97</v>
      </c>
      <c r="C164" s="22" t="s">
        <v>167</v>
      </c>
      <c r="D164" s="22">
        <v>2.79</v>
      </c>
      <c r="E164" s="13">
        <f>'Граждане РБ'!E137</f>
        <v>1.36</v>
      </c>
      <c r="F164" s="13">
        <f t="shared" si="10"/>
        <v>4.1500000000000004</v>
      </c>
    </row>
    <row r="165" spans="1:72" s="100" customFormat="1" ht="15.75">
      <c r="A165" s="22"/>
      <c r="B165" s="31" t="s">
        <v>254</v>
      </c>
      <c r="C165" s="22"/>
      <c r="D165" s="12"/>
      <c r="E165" s="12"/>
      <c r="F165" s="12"/>
      <c r="G165" s="89"/>
      <c r="H165" s="89"/>
      <c r="I165" s="89"/>
      <c r="J165" s="89"/>
      <c r="K165" s="89"/>
      <c r="L165" s="89"/>
    </row>
    <row r="166" spans="1:72" s="100" customFormat="1" ht="47.25">
      <c r="A166" s="22">
        <f>A164+1</f>
        <v>108</v>
      </c>
      <c r="B166" s="17" t="s">
        <v>98</v>
      </c>
      <c r="C166" s="22" t="s">
        <v>167</v>
      </c>
      <c r="D166" s="13">
        <v>16.170000000000002</v>
      </c>
      <c r="E166" s="13">
        <f>'Граждане РБ'!E139</f>
        <v>1.34</v>
      </c>
      <c r="F166" s="13">
        <f t="shared" si="10"/>
        <v>17.510000000000002</v>
      </c>
    </row>
    <row r="167" spans="1:72" s="100" customFormat="1" ht="47.25">
      <c r="A167" s="22">
        <f t="shared" si="11"/>
        <v>109</v>
      </c>
      <c r="B167" s="17" t="s">
        <v>99</v>
      </c>
      <c r="C167" s="22" t="s">
        <v>167</v>
      </c>
      <c r="D167" s="13">
        <v>40.799999999999997</v>
      </c>
      <c r="E167" s="13">
        <f>'Граждане РБ'!E140</f>
        <v>0.75</v>
      </c>
      <c r="F167" s="13">
        <f t="shared" si="10"/>
        <v>41.55</v>
      </c>
    </row>
    <row r="168" spans="1:72" s="100" customFormat="1" ht="15.75">
      <c r="A168" s="22">
        <f t="shared" si="11"/>
        <v>110</v>
      </c>
      <c r="B168" s="17" t="s">
        <v>286</v>
      </c>
      <c r="C168" s="22" t="s">
        <v>167</v>
      </c>
      <c r="D168" s="13">
        <v>7.26</v>
      </c>
      <c r="E168" s="13">
        <f>'Граждане РБ'!E141</f>
        <v>1.26</v>
      </c>
      <c r="F168" s="13">
        <f t="shared" si="10"/>
        <v>8.52</v>
      </c>
    </row>
    <row r="169" spans="1:72" s="100" customFormat="1" ht="31.5">
      <c r="A169" s="22">
        <f t="shared" si="11"/>
        <v>111</v>
      </c>
      <c r="B169" s="17" t="s">
        <v>100</v>
      </c>
      <c r="C169" s="22" t="s">
        <v>167</v>
      </c>
      <c r="D169" s="22">
        <v>3.49</v>
      </c>
      <c r="E169" s="13">
        <f>'Граждане РБ'!E142</f>
        <v>0.45</v>
      </c>
      <c r="F169" s="13">
        <f t="shared" si="10"/>
        <v>3.9400000000000004</v>
      </c>
    </row>
    <row r="170" spans="1:72" s="100" customFormat="1" ht="31.5">
      <c r="A170" s="22">
        <f t="shared" si="11"/>
        <v>112</v>
      </c>
      <c r="B170" s="17" t="s">
        <v>101</v>
      </c>
      <c r="C170" s="22" t="s">
        <v>167</v>
      </c>
      <c r="D170" s="13">
        <v>2.87</v>
      </c>
      <c r="E170" s="13">
        <f>'Граждане РБ'!E143</f>
        <v>0.43</v>
      </c>
      <c r="F170" s="13">
        <f t="shared" si="10"/>
        <v>3.3000000000000003</v>
      </c>
    </row>
    <row r="171" spans="1:72" s="100" customFormat="1" ht="15.75">
      <c r="A171" s="22"/>
      <c r="B171" s="31" t="s">
        <v>255</v>
      </c>
      <c r="C171" s="22"/>
      <c r="D171" s="13"/>
      <c r="E171" s="13"/>
      <c r="F171" s="13"/>
    </row>
    <row r="172" spans="1:72" s="100" customFormat="1" ht="15.75">
      <c r="A172" s="22">
        <f>A170+1</f>
        <v>113</v>
      </c>
      <c r="B172" s="17" t="s">
        <v>106</v>
      </c>
      <c r="C172" s="22" t="s">
        <v>167</v>
      </c>
      <c r="D172" s="13">
        <v>7.04</v>
      </c>
      <c r="E172" s="13">
        <f>'Граждане РБ'!E145</f>
        <v>0.33</v>
      </c>
      <c r="F172" s="13">
        <f t="shared" ref="F172:F181" si="12">E172+D172</f>
        <v>7.37</v>
      </c>
    </row>
    <row r="173" spans="1:72" s="100" customFormat="1" ht="15.75">
      <c r="A173" s="22">
        <f t="shared" si="11"/>
        <v>114</v>
      </c>
      <c r="B173" s="17" t="s">
        <v>107</v>
      </c>
      <c r="C173" s="22" t="s">
        <v>167</v>
      </c>
      <c r="D173" s="13">
        <v>12.26</v>
      </c>
      <c r="E173" s="13">
        <f>'Граждане РБ'!E146</f>
        <v>0.5</v>
      </c>
      <c r="F173" s="13">
        <f t="shared" si="12"/>
        <v>12.76</v>
      </c>
    </row>
    <row r="174" spans="1:72" s="100" customFormat="1" ht="15.75">
      <c r="A174" s="22">
        <f t="shared" si="11"/>
        <v>115</v>
      </c>
      <c r="B174" s="17" t="s">
        <v>108</v>
      </c>
      <c r="C174" s="22" t="s">
        <v>167</v>
      </c>
      <c r="D174" s="13">
        <v>9.93</v>
      </c>
      <c r="E174" s="13">
        <f>'Граждане РБ'!E147</f>
        <v>0.18</v>
      </c>
      <c r="F174" s="13">
        <f t="shared" si="12"/>
        <v>10.11</v>
      </c>
    </row>
    <row r="175" spans="1:72" s="100" customFormat="1" ht="31.5">
      <c r="A175" s="22">
        <f t="shared" si="11"/>
        <v>116</v>
      </c>
      <c r="B175" s="17" t="s">
        <v>109</v>
      </c>
      <c r="C175" s="22" t="s">
        <v>167</v>
      </c>
      <c r="D175" s="22">
        <v>8.67</v>
      </c>
      <c r="E175" s="13">
        <f>'Граждане РБ'!E148</f>
        <v>0.41</v>
      </c>
      <c r="F175" s="13">
        <f t="shared" si="12"/>
        <v>9.08</v>
      </c>
    </row>
    <row r="176" spans="1:72" s="100" customFormat="1" ht="31.5">
      <c r="A176" s="22">
        <f t="shared" si="11"/>
        <v>117</v>
      </c>
      <c r="B176" s="17" t="s">
        <v>110</v>
      </c>
      <c r="C176" s="22" t="s">
        <v>167</v>
      </c>
      <c r="D176" s="22">
        <v>6.44</v>
      </c>
      <c r="E176" s="13">
        <f>'Граждане РБ'!E149</f>
        <v>0.56000000000000005</v>
      </c>
      <c r="F176" s="13">
        <f t="shared" si="12"/>
        <v>7</v>
      </c>
    </row>
    <row r="177" spans="1:72" s="100" customFormat="1" ht="31.5">
      <c r="A177" s="22">
        <f t="shared" si="11"/>
        <v>118</v>
      </c>
      <c r="B177" s="17" t="s">
        <v>111</v>
      </c>
      <c r="C177" s="22" t="s">
        <v>167</v>
      </c>
      <c r="D177" s="22">
        <v>6.46</v>
      </c>
      <c r="E177" s="13">
        <f>'Граждане РБ'!E150</f>
        <v>0.56000000000000005</v>
      </c>
      <c r="F177" s="13">
        <f t="shared" si="12"/>
        <v>7.02</v>
      </c>
    </row>
    <row r="178" spans="1:72" s="100" customFormat="1" ht="31.5">
      <c r="A178" s="22">
        <f t="shared" si="11"/>
        <v>119</v>
      </c>
      <c r="B178" s="17" t="s">
        <v>112</v>
      </c>
      <c r="C178" s="22" t="s">
        <v>167</v>
      </c>
      <c r="D178" s="22">
        <v>8.09</v>
      </c>
      <c r="E178" s="13">
        <f>'Граждане РБ'!E151</f>
        <v>0.99</v>
      </c>
      <c r="F178" s="13">
        <f t="shared" si="12"/>
        <v>9.08</v>
      </c>
    </row>
    <row r="179" spans="1:72" s="100" customFormat="1" ht="15.75">
      <c r="A179" s="22">
        <f t="shared" si="11"/>
        <v>120</v>
      </c>
      <c r="B179" s="17" t="s">
        <v>113</v>
      </c>
      <c r="C179" s="22" t="s">
        <v>167</v>
      </c>
      <c r="D179" s="22">
        <v>1.63</v>
      </c>
      <c r="E179" s="13">
        <f>'Граждане РБ'!E152</f>
        <v>0.09</v>
      </c>
      <c r="F179" s="13">
        <f t="shared" si="12"/>
        <v>1.72</v>
      </c>
    </row>
    <row r="180" spans="1:72" s="100" customFormat="1" ht="15.75">
      <c r="A180" s="22">
        <f t="shared" si="11"/>
        <v>121</v>
      </c>
      <c r="B180" s="17" t="s">
        <v>114</v>
      </c>
      <c r="C180" s="22" t="s">
        <v>167</v>
      </c>
      <c r="D180" s="22">
        <v>1.63</v>
      </c>
      <c r="E180" s="13">
        <f>'Граждане РБ'!E153</f>
        <v>0.42</v>
      </c>
      <c r="F180" s="13">
        <f t="shared" si="12"/>
        <v>2.0499999999999998</v>
      </c>
    </row>
    <row r="181" spans="1:72" s="100" customFormat="1" ht="15.75">
      <c r="A181" s="22">
        <f t="shared" si="11"/>
        <v>122</v>
      </c>
      <c r="B181" s="17" t="s">
        <v>115</v>
      </c>
      <c r="C181" s="22" t="s">
        <v>167</v>
      </c>
      <c r="D181" s="22">
        <v>1.65</v>
      </c>
      <c r="E181" s="13">
        <f>'Граждане РБ'!E154</f>
        <v>0.42</v>
      </c>
      <c r="F181" s="13">
        <f t="shared" si="12"/>
        <v>2.0699999999999998</v>
      </c>
    </row>
    <row r="182" spans="1:72" s="100" customFormat="1" ht="15.75">
      <c r="A182" s="22"/>
      <c r="B182" s="31" t="s">
        <v>256</v>
      </c>
      <c r="C182" s="22"/>
      <c r="D182" s="13"/>
      <c r="E182" s="13"/>
      <c r="F182" s="13"/>
    </row>
    <row r="183" spans="1:72" s="100" customFormat="1" ht="31.5">
      <c r="A183" s="22">
        <f>A181+1</f>
        <v>123</v>
      </c>
      <c r="B183" s="17" t="s">
        <v>102</v>
      </c>
      <c r="C183" s="22" t="s">
        <v>167</v>
      </c>
      <c r="D183" s="22">
        <v>4.3</v>
      </c>
      <c r="E183" s="13">
        <f>'Граждане РБ'!E156</f>
        <v>2.77</v>
      </c>
      <c r="F183" s="13">
        <f t="shared" si="10"/>
        <v>7.07</v>
      </c>
    </row>
    <row r="184" spans="1:72" s="100" customFormat="1" ht="15.75">
      <c r="A184" s="22">
        <f t="shared" si="11"/>
        <v>124</v>
      </c>
      <c r="B184" s="17" t="s">
        <v>103</v>
      </c>
      <c r="C184" s="22" t="s">
        <v>167</v>
      </c>
      <c r="D184" s="13">
        <v>6.09</v>
      </c>
      <c r="E184" s="13">
        <f>'Граждане РБ'!E157</f>
        <v>0.12</v>
      </c>
      <c r="F184" s="13">
        <f t="shared" si="10"/>
        <v>6.21</v>
      </c>
    </row>
    <row r="185" spans="1:72" s="100" customFormat="1" ht="15.75">
      <c r="A185" s="22">
        <f t="shared" si="11"/>
        <v>125</v>
      </c>
      <c r="B185" s="17" t="s">
        <v>104</v>
      </c>
      <c r="C185" s="22" t="s">
        <v>167</v>
      </c>
      <c r="D185" s="22">
        <v>2.36</v>
      </c>
      <c r="E185" s="13">
        <f>'Граждане РБ'!E158</f>
        <v>1.1299999999999999</v>
      </c>
      <c r="F185" s="13">
        <f t="shared" si="10"/>
        <v>3.4899999999999998</v>
      </c>
    </row>
    <row r="186" spans="1:72" s="100" customFormat="1" ht="15.75">
      <c r="A186" s="22">
        <f t="shared" si="11"/>
        <v>126</v>
      </c>
      <c r="B186" s="17" t="s">
        <v>105</v>
      </c>
      <c r="C186" s="22" t="s">
        <v>167</v>
      </c>
      <c r="D186" s="13">
        <v>7.78</v>
      </c>
      <c r="E186" s="13">
        <f>'Граждане РБ'!E159</f>
        <v>1.43</v>
      </c>
      <c r="F186" s="13">
        <f t="shared" si="10"/>
        <v>9.2100000000000009</v>
      </c>
    </row>
    <row r="187" spans="1:72" s="100" customFormat="1" ht="15.75">
      <c r="A187" s="22">
        <f t="shared" si="11"/>
        <v>127</v>
      </c>
      <c r="B187" s="17" t="s">
        <v>218</v>
      </c>
      <c r="C187" s="22" t="s">
        <v>167</v>
      </c>
      <c r="D187" s="13">
        <v>7.78</v>
      </c>
      <c r="E187" s="13">
        <f>'Граждане РБ'!E160</f>
        <v>0.13</v>
      </c>
      <c r="F187" s="13">
        <f t="shared" si="10"/>
        <v>7.91</v>
      </c>
    </row>
    <row r="188" spans="1:72" s="101" customFormat="1" ht="15.75">
      <c r="A188" s="157" t="s">
        <v>116</v>
      </c>
      <c r="B188" s="158"/>
      <c r="C188" s="158"/>
      <c r="D188" s="158"/>
      <c r="E188" s="158"/>
      <c r="F188" s="159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</row>
    <row r="189" spans="1:72" s="101" customFormat="1" ht="15.75">
      <c r="A189" s="65"/>
      <c r="B189" s="65" t="s">
        <v>228</v>
      </c>
      <c r="C189" s="90"/>
      <c r="D189" s="95"/>
      <c r="E189" s="95"/>
      <c r="F189" s="83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</row>
    <row r="190" spans="1:72" s="102" customFormat="1" ht="15.75">
      <c r="A190" s="22">
        <f>A187+1</f>
        <v>128</v>
      </c>
      <c r="B190" s="14" t="s">
        <v>117</v>
      </c>
      <c r="C190" s="23" t="s">
        <v>168</v>
      </c>
      <c r="D190" s="84">
        <v>7.26</v>
      </c>
      <c r="E190" s="13" t="s">
        <v>233</v>
      </c>
      <c r="F190" s="79">
        <f t="shared" ref="F190:F195" si="13">D190</f>
        <v>7.26</v>
      </c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</row>
    <row r="191" spans="1:72" s="102" customFormat="1" ht="15.75">
      <c r="A191" s="22">
        <f>A190+1</f>
        <v>129</v>
      </c>
      <c r="B191" s="18" t="s">
        <v>118</v>
      </c>
      <c r="C191" s="23" t="s">
        <v>168</v>
      </c>
      <c r="D191" s="84">
        <v>10.64</v>
      </c>
      <c r="E191" s="13" t="s">
        <v>233</v>
      </c>
      <c r="F191" s="79">
        <f t="shared" si="13"/>
        <v>10.64</v>
      </c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</row>
    <row r="192" spans="1:72" s="102" customFormat="1" ht="15.75">
      <c r="A192" s="22">
        <f>A191+1</f>
        <v>130</v>
      </c>
      <c r="B192" s="10" t="s">
        <v>119</v>
      </c>
      <c r="C192" s="23" t="s">
        <v>168</v>
      </c>
      <c r="D192" s="12">
        <v>14.26</v>
      </c>
      <c r="E192" s="13" t="s">
        <v>233</v>
      </c>
      <c r="F192" s="79">
        <f t="shared" si="13"/>
        <v>14.26</v>
      </c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</row>
    <row r="193" spans="1:72" s="102" customFormat="1" ht="15.75">
      <c r="A193" s="22">
        <f t="shared" ref="A193:A207" si="14">A192+1</f>
        <v>131</v>
      </c>
      <c r="B193" s="10" t="s">
        <v>120</v>
      </c>
      <c r="C193" s="23" t="s">
        <v>168</v>
      </c>
      <c r="D193" s="12">
        <v>14.26</v>
      </c>
      <c r="E193" s="13" t="s">
        <v>233</v>
      </c>
      <c r="F193" s="79">
        <f t="shared" si="13"/>
        <v>14.26</v>
      </c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</row>
    <row r="194" spans="1:72" s="102" customFormat="1" ht="15.75">
      <c r="A194" s="22">
        <f t="shared" si="14"/>
        <v>132</v>
      </c>
      <c r="B194" s="10" t="s">
        <v>121</v>
      </c>
      <c r="C194" s="23" t="s">
        <v>168</v>
      </c>
      <c r="D194" s="84">
        <v>7.26</v>
      </c>
      <c r="E194" s="13" t="s">
        <v>233</v>
      </c>
      <c r="F194" s="79">
        <f t="shared" si="13"/>
        <v>7.26</v>
      </c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</row>
    <row r="195" spans="1:72" s="102" customFormat="1" ht="15.75">
      <c r="A195" s="22">
        <f t="shared" si="14"/>
        <v>133</v>
      </c>
      <c r="B195" s="10" t="s">
        <v>122</v>
      </c>
      <c r="C195" s="23" t="s">
        <v>168</v>
      </c>
      <c r="D195" s="84">
        <v>2.92</v>
      </c>
      <c r="E195" s="13" t="s">
        <v>233</v>
      </c>
      <c r="F195" s="79">
        <f t="shared" si="13"/>
        <v>2.92</v>
      </c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</row>
    <row r="196" spans="1:72" s="102" customFormat="1" ht="15.75">
      <c r="A196" s="22"/>
      <c r="B196" s="94" t="s">
        <v>220</v>
      </c>
      <c r="C196" s="23"/>
      <c r="D196" s="84"/>
      <c r="E196" s="13"/>
      <c r="F196" s="79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</row>
    <row r="197" spans="1:72" s="102" customFormat="1" ht="15.75">
      <c r="A197" s="22">
        <f>A195+1</f>
        <v>134</v>
      </c>
      <c r="B197" s="10" t="s">
        <v>123</v>
      </c>
      <c r="C197" s="23" t="s">
        <v>168</v>
      </c>
      <c r="D197" s="12">
        <v>3.23</v>
      </c>
      <c r="E197" s="13" t="s">
        <v>233</v>
      </c>
      <c r="F197" s="79">
        <f>D197</f>
        <v>3.23</v>
      </c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</row>
    <row r="198" spans="1:72" s="102" customFormat="1" ht="15.75">
      <c r="A198" s="22">
        <f t="shared" si="14"/>
        <v>135</v>
      </c>
      <c r="B198" s="10" t="s">
        <v>124</v>
      </c>
      <c r="C198" s="23" t="s">
        <v>168</v>
      </c>
      <c r="D198" s="12">
        <v>5.77</v>
      </c>
      <c r="E198" s="13" t="s">
        <v>233</v>
      </c>
      <c r="F198" s="79">
        <f>D198</f>
        <v>5.77</v>
      </c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</row>
    <row r="199" spans="1:72" s="102" customFormat="1" ht="15.75">
      <c r="A199" s="22">
        <f t="shared" si="14"/>
        <v>136</v>
      </c>
      <c r="B199" s="10" t="s">
        <v>231</v>
      </c>
      <c r="C199" s="23" t="s">
        <v>168</v>
      </c>
      <c r="D199" s="12">
        <v>6.48</v>
      </c>
      <c r="E199" s="13" t="s">
        <v>233</v>
      </c>
      <c r="F199" s="79">
        <f>D199</f>
        <v>6.48</v>
      </c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</row>
    <row r="200" spans="1:72" s="102" customFormat="1" ht="15.75">
      <c r="A200" s="22">
        <f t="shared" si="14"/>
        <v>137</v>
      </c>
      <c r="B200" s="10" t="s">
        <v>126</v>
      </c>
      <c r="C200" s="23" t="s">
        <v>168</v>
      </c>
      <c r="D200" s="12">
        <v>5.85</v>
      </c>
      <c r="E200" s="13" t="s">
        <v>233</v>
      </c>
      <c r="F200" s="79">
        <f>D200</f>
        <v>5.85</v>
      </c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</row>
    <row r="201" spans="1:72" s="102" customFormat="1" ht="15.75">
      <c r="A201" s="22"/>
      <c r="B201" s="181" t="s">
        <v>221</v>
      </c>
      <c r="C201" s="182"/>
      <c r="D201" s="183"/>
      <c r="E201" s="13"/>
      <c r="F201" s="78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</row>
    <row r="202" spans="1:72" s="102" customFormat="1" ht="15.75">
      <c r="A202" s="22">
        <f>A200+1</f>
        <v>138</v>
      </c>
      <c r="B202" s="10" t="s">
        <v>127</v>
      </c>
      <c r="C202" s="23" t="s">
        <v>168</v>
      </c>
      <c r="D202" s="79">
        <v>5.85</v>
      </c>
      <c r="E202" s="13" t="s">
        <v>233</v>
      </c>
      <c r="F202" s="79">
        <f>D202</f>
        <v>5.85</v>
      </c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</row>
    <row r="203" spans="1:72" s="102" customFormat="1" ht="15.75">
      <c r="A203" s="22">
        <f>A202+1</f>
        <v>139</v>
      </c>
      <c r="B203" s="10" t="s">
        <v>128</v>
      </c>
      <c r="C203" s="23" t="s">
        <v>168</v>
      </c>
      <c r="D203" s="79">
        <v>14.24</v>
      </c>
      <c r="E203" s="13" t="s">
        <v>233</v>
      </c>
      <c r="F203" s="79">
        <f>D203</f>
        <v>14.24</v>
      </c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</row>
    <row r="204" spans="1:72" s="102" customFormat="1" ht="15.75">
      <c r="A204" s="22">
        <f>A203+1</f>
        <v>140</v>
      </c>
      <c r="B204" s="10" t="s">
        <v>284</v>
      </c>
      <c r="C204" s="23" t="s">
        <v>168</v>
      </c>
      <c r="D204" s="61">
        <v>11.55</v>
      </c>
      <c r="E204" s="12">
        <v>0.94</v>
      </c>
      <c r="F204" s="61">
        <f>D204+E204</f>
        <v>12.49</v>
      </c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</row>
    <row r="205" spans="1:72" s="102" customFormat="1" ht="15.75">
      <c r="A205" s="22"/>
      <c r="B205" s="94" t="s">
        <v>222</v>
      </c>
      <c r="C205" s="23"/>
      <c r="D205" s="13"/>
      <c r="E205" s="13"/>
      <c r="F205" s="13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</row>
    <row r="206" spans="1:72" s="102" customFormat="1" ht="17.25" customHeight="1">
      <c r="A206" s="22">
        <f>A204+1</f>
        <v>141</v>
      </c>
      <c r="B206" s="10" t="s">
        <v>129</v>
      </c>
      <c r="C206" s="23" t="s">
        <v>168</v>
      </c>
      <c r="D206" s="13">
        <v>5.52</v>
      </c>
      <c r="E206" s="13" t="s">
        <v>233</v>
      </c>
      <c r="F206" s="79">
        <f>D206</f>
        <v>5.52</v>
      </c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</row>
    <row r="207" spans="1:72" s="102" customFormat="1" ht="15.75">
      <c r="A207" s="22">
        <f t="shared" si="14"/>
        <v>142</v>
      </c>
      <c r="B207" s="10" t="s">
        <v>130</v>
      </c>
      <c r="C207" s="23" t="s">
        <v>168</v>
      </c>
      <c r="D207" s="13">
        <v>6.43</v>
      </c>
      <c r="E207" s="13" t="s">
        <v>233</v>
      </c>
      <c r="F207" s="79">
        <f>D207</f>
        <v>6.43</v>
      </c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</row>
    <row r="208" spans="1:72" s="102" customFormat="1" ht="15.75">
      <c r="A208" s="22"/>
      <c r="B208" s="94" t="s">
        <v>223</v>
      </c>
      <c r="C208" s="23"/>
      <c r="D208" s="13"/>
      <c r="E208" s="13"/>
      <c r="F208" s="13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</row>
    <row r="209" spans="1:72" s="102" customFormat="1" ht="15.75">
      <c r="A209" s="22">
        <f>A207+1</f>
        <v>143</v>
      </c>
      <c r="B209" s="10" t="s">
        <v>131</v>
      </c>
      <c r="C209" s="23" t="s">
        <v>168</v>
      </c>
      <c r="D209" s="13">
        <v>14.28</v>
      </c>
      <c r="E209" s="13" t="s">
        <v>233</v>
      </c>
      <c r="F209" s="79">
        <f>D209</f>
        <v>14.28</v>
      </c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</row>
    <row r="210" spans="1:72" s="102" customFormat="1" ht="15.75">
      <c r="A210" s="22">
        <f>A209+1</f>
        <v>144</v>
      </c>
      <c r="B210" s="10" t="s">
        <v>238</v>
      </c>
      <c r="C210" s="23" t="s">
        <v>168</v>
      </c>
      <c r="D210" s="13">
        <v>6.66</v>
      </c>
      <c r="E210" s="13" t="s">
        <v>233</v>
      </c>
      <c r="F210" s="79">
        <f>D210</f>
        <v>6.66</v>
      </c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</row>
    <row r="211" spans="1:72" s="101" customFormat="1" ht="15.75">
      <c r="A211" s="155" t="s">
        <v>292</v>
      </c>
      <c r="B211" s="155"/>
      <c r="C211" s="155"/>
      <c r="D211" s="155"/>
      <c r="E211" s="155"/>
      <c r="F211" s="155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</row>
    <row r="212" spans="1:72" s="101" customFormat="1" ht="15.75">
      <c r="A212" s="133"/>
      <c r="B212" s="135" t="s">
        <v>300</v>
      </c>
      <c r="C212" s="133"/>
      <c r="D212" s="133"/>
      <c r="E212" s="133"/>
      <c r="F212" s="133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</row>
    <row r="213" spans="1:72" s="102" customFormat="1" ht="15.75">
      <c r="A213" s="22">
        <f>A210+1</f>
        <v>145</v>
      </c>
      <c r="B213" s="10" t="s">
        <v>298</v>
      </c>
      <c r="C213" s="53" t="s">
        <v>162</v>
      </c>
      <c r="D213" s="12">
        <v>27.5</v>
      </c>
      <c r="E213" s="12" t="s">
        <v>233</v>
      </c>
      <c r="F213" s="12">
        <f>D213</f>
        <v>27.5</v>
      </c>
      <c r="G213" s="100"/>
      <c r="H213" s="122"/>
      <c r="I213" s="122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</row>
    <row r="214" spans="1:72" s="102" customFormat="1" ht="15.75">
      <c r="A214" s="22">
        <f>A213+1</f>
        <v>146</v>
      </c>
      <c r="B214" s="10" t="s">
        <v>299</v>
      </c>
      <c r="C214" s="53" t="s">
        <v>162</v>
      </c>
      <c r="D214" s="12">
        <v>14.82</v>
      </c>
      <c r="E214" s="12" t="s">
        <v>233</v>
      </c>
      <c r="F214" s="12">
        <f>D214</f>
        <v>14.82</v>
      </c>
      <c r="G214" s="100"/>
      <c r="H214" s="122"/>
      <c r="I214" s="122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</row>
    <row r="215" spans="1:72" s="102" customFormat="1" ht="15.75">
      <c r="A215" s="22"/>
      <c r="B215" s="134" t="s">
        <v>301</v>
      </c>
      <c r="C215" s="53"/>
      <c r="D215" s="12"/>
      <c r="E215" s="12"/>
      <c r="F215" s="12"/>
      <c r="G215" s="100"/>
      <c r="H215" s="122"/>
      <c r="I215" s="122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</row>
    <row r="216" spans="1:72" customFormat="1" ht="15.75">
      <c r="A216" s="22">
        <f>A214+1</f>
        <v>147</v>
      </c>
      <c r="B216" s="52" t="s">
        <v>293</v>
      </c>
      <c r="C216" s="53" t="s">
        <v>168</v>
      </c>
      <c r="D216" s="12">
        <v>27.84</v>
      </c>
      <c r="E216" s="12" t="s">
        <v>233</v>
      </c>
      <c r="F216" s="12">
        <f>D216</f>
        <v>27.84</v>
      </c>
    </row>
    <row r="217" spans="1:72" customFormat="1" ht="15.75">
      <c r="A217" s="22">
        <f>A216+1</f>
        <v>148</v>
      </c>
      <c r="B217" s="52" t="s">
        <v>294</v>
      </c>
      <c r="C217" s="53" t="s">
        <v>295</v>
      </c>
      <c r="D217" s="12" t="s">
        <v>233</v>
      </c>
      <c r="E217" s="12">
        <v>0.19</v>
      </c>
      <c r="F217" s="12">
        <f>E217</f>
        <v>0.19</v>
      </c>
    </row>
    <row r="218" spans="1:72" customFormat="1" ht="15.75">
      <c r="A218" s="22">
        <f t="shared" ref="A218:A219" si="15">A217+1</f>
        <v>149</v>
      </c>
      <c r="B218" s="52" t="s">
        <v>296</v>
      </c>
      <c r="C218" s="53" t="s">
        <v>295</v>
      </c>
      <c r="D218" s="12" t="s">
        <v>233</v>
      </c>
      <c r="E218" s="12">
        <v>0.19</v>
      </c>
      <c r="F218" s="12">
        <f>E218</f>
        <v>0.19</v>
      </c>
    </row>
    <row r="219" spans="1:72" customFormat="1" ht="15.75">
      <c r="A219" s="22">
        <f t="shared" si="15"/>
        <v>150</v>
      </c>
      <c r="B219" s="52" t="s">
        <v>297</v>
      </c>
      <c r="C219" s="53" t="s">
        <v>295</v>
      </c>
      <c r="D219" s="12" t="s">
        <v>233</v>
      </c>
      <c r="E219" s="12">
        <v>0.19</v>
      </c>
      <c r="F219" s="12">
        <f>E219</f>
        <v>0.19</v>
      </c>
    </row>
    <row r="220" spans="1:72" s="101" customFormat="1" ht="15.75">
      <c r="A220" s="157" t="s">
        <v>132</v>
      </c>
      <c r="B220" s="158"/>
      <c r="C220" s="158"/>
      <c r="D220" s="158"/>
      <c r="E220" s="158"/>
      <c r="F220" s="159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</row>
    <row r="221" spans="1:72" s="102" customFormat="1" ht="31.5">
      <c r="A221" s="22">
        <f>A219+1</f>
        <v>151</v>
      </c>
      <c r="B221" s="14" t="s">
        <v>133</v>
      </c>
      <c r="C221" s="23" t="s">
        <v>168</v>
      </c>
      <c r="D221" s="13">
        <v>12.57</v>
      </c>
      <c r="E221" s="13" t="s">
        <v>233</v>
      </c>
      <c r="F221" s="13">
        <f>D221</f>
        <v>12.57</v>
      </c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</row>
    <row r="222" spans="1:72" s="102" customFormat="1" ht="31.5">
      <c r="A222" s="22">
        <f>A221+1</f>
        <v>152</v>
      </c>
      <c r="B222" s="18" t="s">
        <v>134</v>
      </c>
      <c r="C222" s="23" t="s">
        <v>168</v>
      </c>
      <c r="D222" s="13">
        <v>12.57</v>
      </c>
      <c r="E222" s="13" t="s">
        <v>233</v>
      </c>
      <c r="F222" s="13">
        <f t="shared" ref="F222:F245" si="16">D222</f>
        <v>12.57</v>
      </c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</row>
    <row r="223" spans="1:72" s="102" customFormat="1" ht="15.75">
      <c r="A223" s="22">
        <f t="shared" ref="A223:A246" si="17">A222+1</f>
        <v>153</v>
      </c>
      <c r="B223" s="14" t="s">
        <v>135</v>
      </c>
      <c r="C223" s="23" t="s">
        <v>168</v>
      </c>
      <c r="D223" s="13">
        <v>12.57</v>
      </c>
      <c r="E223" s="13" t="s">
        <v>233</v>
      </c>
      <c r="F223" s="13">
        <f t="shared" si="16"/>
        <v>12.57</v>
      </c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</row>
    <row r="224" spans="1:72" s="102" customFormat="1" ht="47.25">
      <c r="A224" s="22">
        <f t="shared" si="17"/>
        <v>154</v>
      </c>
      <c r="B224" s="14" t="s">
        <v>136</v>
      </c>
      <c r="C224" s="23" t="s">
        <v>168</v>
      </c>
      <c r="D224" s="13">
        <v>15.77</v>
      </c>
      <c r="E224" s="13" t="s">
        <v>233</v>
      </c>
      <c r="F224" s="13">
        <f t="shared" si="16"/>
        <v>15.77</v>
      </c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</row>
    <row r="225" spans="1:72" s="102" customFormat="1" ht="15.75">
      <c r="A225" s="22">
        <f t="shared" si="17"/>
        <v>155</v>
      </c>
      <c r="B225" s="10" t="s">
        <v>137</v>
      </c>
      <c r="C225" s="23" t="s">
        <v>168</v>
      </c>
      <c r="D225" s="13">
        <v>21</v>
      </c>
      <c r="E225" s="13" t="s">
        <v>233</v>
      </c>
      <c r="F225" s="13">
        <f t="shared" si="16"/>
        <v>21</v>
      </c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</row>
    <row r="226" spans="1:72" s="102" customFormat="1" ht="15.75">
      <c r="A226" s="22">
        <f t="shared" si="17"/>
        <v>156</v>
      </c>
      <c r="B226" s="10" t="s">
        <v>138</v>
      </c>
      <c r="C226" s="23" t="s">
        <v>168</v>
      </c>
      <c r="D226" s="13">
        <v>24.95</v>
      </c>
      <c r="E226" s="13" t="s">
        <v>233</v>
      </c>
      <c r="F226" s="13">
        <f t="shared" si="16"/>
        <v>24.95</v>
      </c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</row>
    <row r="227" spans="1:72" s="102" customFormat="1" ht="31.5">
      <c r="A227" s="22">
        <f t="shared" si="17"/>
        <v>157</v>
      </c>
      <c r="B227" s="10" t="s">
        <v>139</v>
      </c>
      <c r="C227" s="23" t="s">
        <v>168</v>
      </c>
      <c r="D227" s="13">
        <v>12.57</v>
      </c>
      <c r="E227" s="13" t="s">
        <v>233</v>
      </c>
      <c r="F227" s="13">
        <f t="shared" si="16"/>
        <v>12.57</v>
      </c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</row>
    <row r="228" spans="1:72" s="102" customFormat="1" ht="31.5">
      <c r="A228" s="22">
        <f t="shared" si="17"/>
        <v>158</v>
      </c>
      <c r="B228" s="10" t="s">
        <v>140</v>
      </c>
      <c r="C228" s="23" t="s">
        <v>168</v>
      </c>
      <c r="D228" s="13">
        <v>12.57</v>
      </c>
      <c r="E228" s="13" t="s">
        <v>233</v>
      </c>
      <c r="F228" s="13">
        <f t="shared" si="16"/>
        <v>12.57</v>
      </c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</row>
    <row r="229" spans="1:72" s="102" customFormat="1" ht="31.5">
      <c r="A229" s="22">
        <f t="shared" si="17"/>
        <v>159</v>
      </c>
      <c r="B229" s="10" t="s">
        <v>141</v>
      </c>
      <c r="C229" s="23" t="s">
        <v>168</v>
      </c>
      <c r="D229" s="13">
        <v>12.57</v>
      </c>
      <c r="E229" s="13" t="s">
        <v>233</v>
      </c>
      <c r="F229" s="13">
        <f t="shared" si="16"/>
        <v>12.57</v>
      </c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</row>
    <row r="230" spans="1:72" s="102" customFormat="1" ht="15.75">
      <c r="A230" s="22">
        <f t="shared" si="17"/>
        <v>160</v>
      </c>
      <c r="B230" s="10" t="s">
        <v>142</v>
      </c>
      <c r="C230" s="23" t="s">
        <v>168</v>
      </c>
      <c r="D230" s="13">
        <v>12.57</v>
      </c>
      <c r="E230" s="13" t="s">
        <v>233</v>
      </c>
      <c r="F230" s="13">
        <f t="shared" si="16"/>
        <v>12.57</v>
      </c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</row>
    <row r="231" spans="1:72" s="102" customFormat="1" ht="63">
      <c r="A231" s="22">
        <f t="shared" si="17"/>
        <v>161</v>
      </c>
      <c r="B231" s="10" t="s">
        <v>143</v>
      </c>
      <c r="C231" s="23" t="s">
        <v>168</v>
      </c>
      <c r="D231" s="13">
        <v>35.090000000000003</v>
      </c>
      <c r="E231" s="13" t="s">
        <v>233</v>
      </c>
      <c r="F231" s="13">
        <f t="shared" si="16"/>
        <v>35.090000000000003</v>
      </c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</row>
    <row r="232" spans="1:72" s="102" customFormat="1" ht="31.5">
      <c r="A232" s="22">
        <f t="shared" si="17"/>
        <v>162</v>
      </c>
      <c r="B232" s="10" t="s">
        <v>144</v>
      </c>
      <c r="C232" s="23" t="s">
        <v>168</v>
      </c>
      <c r="D232" s="13">
        <v>21</v>
      </c>
      <c r="E232" s="13" t="s">
        <v>233</v>
      </c>
      <c r="F232" s="13">
        <f t="shared" si="16"/>
        <v>21</v>
      </c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</row>
    <row r="233" spans="1:72" s="102" customFormat="1" ht="15.75">
      <c r="A233" s="22">
        <f t="shared" si="17"/>
        <v>163</v>
      </c>
      <c r="B233" s="10" t="s">
        <v>145</v>
      </c>
      <c r="C233" s="23" t="s">
        <v>168</v>
      </c>
      <c r="D233" s="13">
        <v>12.57</v>
      </c>
      <c r="E233" s="13" t="s">
        <v>233</v>
      </c>
      <c r="F233" s="13">
        <f t="shared" si="16"/>
        <v>12.57</v>
      </c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</row>
    <row r="234" spans="1:72" s="102" customFormat="1" ht="31.5">
      <c r="A234" s="22">
        <f t="shared" si="17"/>
        <v>164</v>
      </c>
      <c r="B234" s="10" t="s">
        <v>146</v>
      </c>
      <c r="C234" s="23" t="s">
        <v>168</v>
      </c>
      <c r="D234" s="13">
        <v>12.57</v>
      </c>
      <c r="E234" s="13" t="s">
        <v>233</v>
      </c>
      <c r="F234" s="13">
        <f t="shared" si="16"/>
        <v>12.57</v>
      </c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</row>
    <row r="235" spans="1:72" s="102" customFormat="1" ht="15.75">
      <c r="A235" s="22">
        <f t="shared" si="17"/>
        <v>165</v>
      </c>
      <c r="B235" s="10" t="s">
        <v>147</v>
      </c>
      <c r="C235" s="23" t="s">
        <v>168</v>
      </c>
      <c r="D235" s="13">
        <v>21</v>
      </c>
      <c r="E235" s="13" t="s">
        <v>233</v>
      </c>
      <c r="F235" s="13">
        <f t="shared" si="16"/>
        <v>21</v>
      </c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</row>
    <row r="236" spans="1:72" s="102" customFormat="1" ht="31.5">
      <c r="A236" s="22">
        <f t="shared" si="17"/>
        <v>166</v>
      </c>
      <c r="B236" s="10" t="s">
        <v>148</v>
      </c>
      <c r="C236" s="23" t="s">
        <v>168</v>
      </c>
      <c r="D236" s="13">
        <v>27.95</v>
      </c>
      <c r="E236" s="13" t="s">
        <v>233</v>
      </c>
      <c r="F236" s="13">
        <f t="shared" si="16"/>
        <v>27.95</v>
      </c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</row>
    <row r="237" spans="1:72" s="102" customFormat="1" ht="63">
      <c r="A237" s="22">
        <f t="shared" si="17"/>
        <v>167</v>
      </c>
      <c r="B237" s="10" t="s">
        <v>149</v>
      </c>
      <c r="C237" s="23" t="s">
        <v>168</v>
      </c>
      <c r="D237" s="13">
        <v>27.95</v>
      </c>
      <c r="E237" s="13" t="s">
        <v>233</v>
      </c>
      <c r="F237" s="13">
        <f t="shared" si="16"/>
        <v>27.95</v>
      </c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</row>
    <row r="238" spans="1:72" s="102" customFormat="1" ht="17.25" customHeight="1">
      <c r="A238" s="22">
        <f t="shared" si="17"/>
        <v>168</v>
      </c>
      <c r="B238" s="10" t="s">
        <v>150</v>
      </c>
      <c r="C238" s="23" t="s">
        <v>168</v>
      </c>
      <c r="D238" s="13">
        <v>37.520000000000003</v>
      </c>
      <c r="E238" s="13" t="s">
        <v>233</v>
      </c>
      <c r="F238" s="13">
        <f t="shared" si="16"/>
        <v>37.520000000000003</v>
      </c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</row>
    <row r="239" spans="1:72" s="102" customFormat="1" ht="47.25">
      <c r="A239" s="22">
        <f t="shared" si="17"/>
        <v>169</v>
      </c>
      <c r="B239" s="10" t="s">
        <v>151</v>
      </c>
      <c r="C239" s="23" t="s">
        <v>168</v>
      </c>
      <c r="D239" s="13">
        <v>35.15</v>
      </c>
      <c r="E239" s="13" t="s">
        <v>233</v>
      </c>
      <c r="F239" s="13">
        <f t="shared" si="16"/>
        <v>35.15</v>
      </c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</row>
    <row r="240" spans="1:72" s="102" customFormat="1" ht="15.75">
      <c r="A240" s="22">
        <f t="shared" si="17"/>
        <v>170</v>
      </c>
      <c r="B240" s="10" t="s">
        <v>152</v>
      </c>
      <c r="C240" s="23" t="s">
        <v>168</v>
      </c>
      <c r="D240" s="13">
        <v>20.98</v>
      </c>
      <c r="E240" s="13" t="s">
        <v>233</v>
      </c>
      <c r="F240" s="13">
        <f t="shared" si="16"/>
        <v>20.98</v>
      </c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</row>
    <row r="241" spans="1:72" s="102" customFormat="1" ht="31.5">
      <c r="A241" s="22">
        <f t="shared" si="17"/>
        <v>171</v>
      </c>
      <c r="B241" s="10" t="s">
        <v>153</v>
      </c>
      <c r="C241" s="23" t="s">
        <v>168</v>
      </c>
      <c r="D241" s="13">
        <v>30.93</v>
      </c>
      <c r="E241" s="13" t="s">
        <v>233</v>
      </c>
      <c r="F241" s="13">
        <f t="shared" si="16"/>
        <v>30.93</v>
      </c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</row>
    <row r="242" spans="1:72" s="102" customFormat="1" ht="47.25">
      <c r="A242" s="22">
        <f t="shared" si="17"/>
        <v>172</v>
      </c>
      <c r="B242" s="10" t="s">
        <v>154</v>
      </c>
      <c r="C242" s="23" t="s">
        <v>168</v>
      </c>
      <c r="D242" s="13">
        <v>14.15</v>
      </c>
      <c r="E242" s="13" t="s">
        <v>233</v>
      </c>
      <c r="F242" s="13">
        <f t="shared" si="16"/>
        <v>14.15</v>
      </c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</row>
    <row r="243" spans="1:72" s="102" customFormat="1" ht="31.5">
      <c r="A243" s="22">
        <f t="shared" si="17"/>
        <v>173</v>
      </c>
      <c r="B243" s="10" t="s">
        <v>155</v>
      </c>
      <c r="C243" s="23" t="s">
        <v>168</v>
      </c>
      <c r="D243" s="13">
        <v>12.61</v>
      </c>
      <c r="E243" s="13" t="s">
        <v>233</v>
      </c>
      <c r="F243" s="13">
        <f t="shared" si="16"/>
        <v>12.61</v>
      </c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</row>
    <row r="244" spans="1:72" s="102" customFormat="1" ht="47.25">
      <c r="A244" s="22">
        <f t="shared" si="17"/>
        <v>174</v>
      </c>
      <c r="B244" s="10" t="s">
        <v>156</v>
      </c>
      <c r="C244" s="23" t="s">
        <v>168</v>
      </c>
      <c r="D244" s="13">
        <v>12.61</v>
      </c>
      <c r="E244" s="13" t="s">
        <v>233</v>
      </c>
      <c r="F244" s="13">
        <f t="shared" si="16"/>
        <v>12.61</v>
      </c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</row>
    <row r="245" spans="1:72" s="102" customFormat="1" ht="15.75">
      <c r="A245" s="22">
        <f t="shared" si="17"/>
        <v>175</v>
      </c>
      <c r="B245" s="10" t="s">
        <v>157</v>
      </c>
      <c r="C245" s="23" t="s">
        <v>168</v>
      </c>
      <c r="D245" s="13">
        <v>12.61</v>
      </c>
      <c r="E245" s="13" t="s">
        <v>233</v>
      </c>
      <c r="F245" s="13">
        <f t="shared" si="16"/>
        <v>12.61</v>
      </c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</row>
    <row r="246" spans="1:72" s="102" customFormat="1" ht="15.75">
      <c r="A246" s="22">
        <f t="shared" si="17"/>
        <v>176</v>
      </c>
      <c r="B246" s="67" t="s">
        <v>158</v>
      </c>
      <c r="C246" s="23" t="s">
        <v>168</v>
      </c>
      <c r="D246" s="13">
        <v>3.71</v>
      </c>
      <c r="E246" s="13" t="s">
        <v>233</v>
      </c>
      <c r="F246" s="13">
        <f>D246</f>
        <v>3.71</v>
      </c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</row>
    <row r="247" spans="1:72" s="100" customFormat="1" ht="15.75">
      <c r="A247" s="184" t="s">
        <v>177</v>
      </c>
      <c r="B247" s="185"/>
      <c r="C247" s="185"/>
      <c r="D247" s="185"/>
      <c r="E247" s="185"/>
      <c r="F247" s="186"/>
    </row>
    <row r="248" spans="1:72" s="100" customFormat="1" ht="47.25">
      <c r="A248" s="22">
        <f>A246+1</f>
        <v>177</v>
      </c>
      <c r="B248" s="10" t="s">
        <v>178</v>
      </c>
      <c r="C248" s="22" t="s">
        <v>168</v>
      </c>
      <c r="D248" s="22">
        <v>9.7899999999999991</v>
      </c>
      <c r="E248" s="13" t="s">
        <v>233</v>
      </c>
      <c r="F248" s="22">
        <f>D248</f>
        <v>9.7899999999999991</v>
      </c>
    </row>
    <row r="249" spans="1:72" s="100" customFormat="1" ht="31.5">
      <c r="A249" s="22"/>
      <c r="B249" s="67" t="s">
        <v>179</v>
      </c>
      <c r="C249" s="80" t="s">
        <v>180</v>
      </c>
      <c r="D249" s="80">
        <v>3.89</v>
      </c>
      <c r="E249" s="13" t="s">
        <v>233</v>
      </c>
      <c r="F249" s="22">
        <f t="shared" ref="F249:F267" si="18">D249</f>
        <v>3.89</v>
      </c>
    </row>
    <row r="250" spans="1:72" s="100" customFormat="1" ht="31.5">
      <c r="A250" s="22"/>
      <c r="B250" s="85" t="s">
        <v>181</v>
      </c>
      <c r="C250" s="80" t="s">
        <v>180</v>
      </c>
      <c r="D250" s="80">
        <v>2.23</v>
      </c>
      <c r="E250" s="13" t="s">
        <v>233</v>
      </c>
      <c r="F250" s="22">
        <f t="shared" si="18"/>
        <v>2.23</v>
      </c>
    </row>
    <row r="251" spans="1:72" s="100" customFormat="1" ht="47.25">
      <c r="A251" s="22">
        <f>A248+1</f>
        <v>178</v>
      </c>
      <c r="B251" s="10" t="s">
        <v>182</v>
      </c>
      <c r="C251" s="22" t="s">
        <v>168</v>
      </c>
      <c r="D251" s="22">
        <v>5.85</v>
      </c>
      <c r="E251" s="13" t="s">
        <v>233</v>
      </c>
      <c r="F251" s="22">
        <f t="shared" si="18"/>
        <v>5.85</v>
      </c>
    </row>
    <row r="252" spans="1:72" s="100" customFormat="1" ht="32.25" customHeight="1">
      <c r="A252" s="22">
        <f t="shared" ref="A252:A262" si="19">A251+1</f>
        <v>179</v>
      </c>
      <c r="B252" s="10" t="s">
        <v>183</v>
      </c>
      <c r="C252" s="22" t="s">
        <v>168</v>
      </c>
      <c r="D252" s="22">
        <v>5.85</v>
      </c>
      <c r="E252" s="13" t="s">
        <v>233</v>
      </c>
      <c r="F252" s="22">
        <f t="shared" si="18"/>
        <v>5.85</v>
      </c>
    </row>
    <row r="253" spans="1:72" s="100" customFormat="1" ht="31.5">
      <c r="A253" s="22">
        <f t="shared" si="19"/>
        <v>180</v>
      </c>
      <c r="B253" s="10" t="s">
        <v>184</v>
      </c>
      <c r="C253" s="22" t="s">
        <v>168</v>
      </c>
      <c r="D253" s="22">
        <v>9.7899999999999991</v>
      </c>
      <c r="E253" s="13" t="s">
        <v>233</v>
      </c>
      <c r="F253" s="22">
        <f t="shared" si="18"/>
        <v>9.7899999999999991</v>
      </c>
    </row>
    <row r="254" spans="1:72" s="100" customFormat="1" ht="47.25">
      <c r="A254" s="22">
        <f t="shared" si="19"/>
        <v>181</v>
      </c>
      <c r="B254" s="10" t="s">
        <v>185</v>
      </c>
      <c r="C254" s="22" t="s">
        <v>180</v>
      </c>
      <c r="D254" s="22">
        <v>3.89</v>
      </c>
      <c r="E254" s="13" t="s">
        <v>233</v>
      </c>
      <c r="F254" s="22">
        <f t="shared" si="18"/>
        <v>3.89</v>
      </c>
    </row>
    <row r="255" spans="1:72" s="100" customFormat="1" ht="47.25">
      <c r="A255" s="22">
        <f t="shared" si="19"/>
        <v>182</v>
      </c>
      <c r="B255" s="10" t="s">
        <v>186</v>
      </c>
      <c r="C255" s="22" t="s">
        <v>168</v>
      </c>
      <c r="D255" s="22">
        <v>13.55</v>
      </c>
      <c r="E255" s="13" t="s">
        <v>233</v>
      </c>
      <c r="F255" s="22">
        <f t="shared" si="18"/>
        <v>13.55</v>
      </c>
    </row>
    <row r="256" spans="1:72" s="100" customFormat="1" ht="63">
      <c r="A256" s="22">
        <f t="shared" si="19"/>
        <v>183</v>
      </c>
      <c r="B256" s="10" t="s">
        <v>187</v>
      </c>
      <c r="C256" s="22" t="s">
        <v>168</v>
      </c>
      <c r="D256" s="22">
        <v>23.39</v>
      </c>
      <c r="E256" s="13" t="s">
        <v>233</v>
      </c>
      <c r="F256" s="22">
        <f t="shared" si="18"/>
        <v>23.39</v>
      </c>
    </row>
    <row r="257" spans="1:6" s="100" customFormat="1" ht="31.5">
      <c r="A257" s="22">
        <f t="shared" si="19"/>
        <v>184</v>
      </c>
      <c r="B257" s="86" t="s">
        <v>188</v>
      </c>
      <c r="C257" s="22" t="s">
        <v>168</v>
      </c>
      <c r="D257" s="22">
        <v>11.63</v>
      </c>
      <c r="E257" s="13" t="s">
        <v>233</v>
      </c>
      <c r="F257" s="22">
        <f t="shared" si="18"/>
        <v>11.63</v>
      </c>
    </row>
    <row r="258" spans="1:6" s="100" customFormat="1" ht="31.5">
      <c r="A258" s="22">
        <f t="shared" si="19"/>
        <v>185</v>
      </c>
      <c r="B258" s="86" t="s">
        <v>189</v>
      </c>
      <c r="C258" s="22" t="s">
        <v>180</v>
      </c>
      <c r="D258" s="22">
        <v>5.57</v>
      </c>
      <c r="E258" s="13" t="s">
        <v>233</v>
      </c>
      <c r="F258" s="22">
        <f t="shared" si="18"/>
        <v>5.57</v>
      </c>
    </row>
    <row r="259" spans="1:6" s="100" customFormat="1" ht="31.5">
      <c r="A259" s="22">
        <f t="shared" si="19"/>
        <v>186</v>
      </c>
      <c r="B259" s="86" t="s">
        <v>190</v>
      </c>
      <c r="C259" s="84" t="s">
        <v>168</v>
      </c>
      <c r="D259" s="22">
        <v>9.7899999999999991</v>
      </c>
      <c r="E259" s="13" t="s">
        <v>233</v>
      </c>
      <c r="F259" s="22">
        <f t="shared" si="18"/>
        <v>9.7899999999999991</v>
      </c>
    </row>
    <row r="260" spans="1:6" s="100" customFormat="1" ht="31.5">
      <c r="A260" s="22">
        <f t="shared" si="19"/>
        <v>187</v>
      </c>
      <c r="B260" s="86" t="s">
        <v>191</v>
      </c>
      <c r="C260" s="22" t="s">
        <v>180</v>
      </c>
      <c r="D260" s="22">
        <v>3.89</v>
      </c>
      <c r="E260" s="13" t="s">
        <v>233</v>
      </c>
      <c r="F260" s="22">
        <f t="shared" si="18"/>
        <v>3.89</v>
      </c>
    </row>
    <row r="261" spans="1:6" s="100" customFormat="1" ht="47.25">
      <c r="A261" s="22">
        <f t="shared" si="19"/>
        <v>188</v>
      </c>
      <c r="B261" s="86" t="s">
        <v>192</v>
      </c>
      <c r="C261" s="22" t="s">
        <v>180</v>
      </c>
      <c r="D261" s="22">
        <v>11.56</v>
      </c>
      <c r="E261" s="13" t="s">
        <v>233</v>
      </c>
      <c r="F261" s="22">
        <f t="shared" si="18"/>
        <v>11.56</v>
      </c>
    </row>
    <row r="262" spans="1:6" s="100" customFormat="1" ht="42" customHeight="1">
      <c r="A262" s="22">
        <f t="shared" si="19"/>
        <v>189</v>
      </c>
      <c r="B262" s="86" t="s">
        <v>193</v>
      </c>
      <c r="C262" s="84" t="s">
        <v>168</v>
      </c>
      <c r="D262" s="22">
        <v>11.56</v>
      </c>
      <c r="E262" s="13" t="s">
        <v>233</v>
      </c>
      <c r="F262" s="22">
        <f t="shared" si="18"/>
        <v>11.56</v>
      </c>
    </row>
    <row r="263" spans="1:6" s="100" customFormat="1" ht="31.5">
      <c r="A263" s="22"/>
      <c r="B263" s="86" t="s">
        <v>179</v>
      </c>
      <c r="C263" s="22" t="s">
        <v>180</v>
      </c>
      <c r="D263" s="22">
        <v>3.89</v>
      </c>
      <c r="E263" s="13" t="s">
        <v>233</v>
      </c>
      <c r="F263" s="22">
        <f t="shared" si="18"/>
        <v>3.89</v>
      </c>
    </row>
    <row r="264" spans="1:6" s="100" customFormat="1" ht="31.5">
      <c r="A264" s="22">
        <f>A262+1</f>
        <v>190</v>
      </c>
      <c r="B264" s="86" t="s">
        <v>194</v>
      </c>
      <c r="C264" s="84" t="s">
        <v>168</v>
      </c>
      <c r="D264" s="22">
        <v>11.56</v>
      </c>
      <c r="E264" s="13" t="s">
        <v>233</v>
      </c>
      <c r="F264" s="22">
        <f t="shared" si="18"/>
        <v>11.56</v>
      </c>
    </row>
    <row r="265" spans="1:6" s="100" customFormat="1" ht="31.5">
      <c r="A265" s="22"/>
      <c r="B265" s="89" t="s">
        <v>179</v>
      </c>
      <c r="C265" s="22" t="s">
        <v>180</v>
      </c>
      <c r="D265" s="22">
        <v>3.89</v>
      </c>
      <c r="E265" s="13" t="s">
        <v>233</v>
      </c>
      <c r="F265" s="22">
        <f t="shared" si="18"/>
        <v>3.89</v>
      </c>
    </row>
    <row r="266" spans="1:6" s="100" customFormat="1" ht="31.5">
      <c r="A266" s="22">
        <f>A264+1</f>
        <v>191</v>
      </c>
      <c r="B266" s="86" t="s">
        <v>195</v>
      </c>
      <c r="C266" s="84" t="s">
        <v>168</v>
      </c>
      <c r="D266" s="22">
        <v>11.69</v>
      </c>
      <c r="E266" s="13" t="s">
        <v>233</v>
      </c>
      <c r="F266" s="22">
        <f t="shared" si="18"/>
        <v>11.69</v>
      </c>
    </row>
    <row r="267" spans="1:6" s="100" customFormat="1" ht="31.5">
      <c r="A267" s="22"/>
      <c r="B267" s="86" t="s">
        <v>179</v>
      </c>
      <c r="C267" s="22" t="s">
        <v>180</v>
      </c>
      <c r="D267" s="22">
        <v>3.89</v>
      </c>
      <c r="E267" s="13" t="s">
        <v>233</v>
      </c>
      <c r="F267" s="22">
        <f t="shared" si="18"/>
        <v>3.89</v>
      </c>
    </row>
    <row r="268" spans="1:6" s="100" customFormat="1" ht="15.75">
      <c r="A268" s="184" t="s">
        <v>196</v>
      </c>
      <c r="B268" s="185"/>
      <c r="C268" s="185"/>
      <c r="D268" s="185"/>
      <c r="E268" s="185"/>
      <c r="F268" s="186"/>
    </row>
    <row r="269" spans="1:6" s="100" customFormat="1" ht="15.75">
      <c r="A269" s="22">
        <f>A266+1</f>
        <v>192</v>
      </c>
      <c r="B269" s="86" t="s">
        <v>197</v>
      </c>
      <c r="C269" s="84" t="s">
        <v>164</v>
      </c>
      <c r="D269" s="84">
        <v>6.97</v>
      </c>
      <c r="E269" s="13">
        <f>'Вид на жит-во'!E267</f>
        <v>0.27</v>
      </c>
      <c r="F269" s="84">
        <f>D269+E269</f>
        <v>7.24</v>
      </c>
    </row>
    <row r="270" spans="1:6" s="100" customFormat="1" ht="31.5">
      <c r="A270" s="22">
        <f>A269+1</f>
        <v>193</v>
      </c>
      <c r="B270" s="86" t="s">
        <v>198</v>
      </c>
      <c r="C270" s="84" t="s">
        <v>164</v>
      </c>
      <c r="D270" s="84">
        <v>27.84</v>
      </c>
      <c r="E270" s="13">
        <f>'Вид на жит-во'!E268</f>
        <v>1.97</v>
      </c>
      <c r="F270" s="84">
        <f>D270+E270</f>
        <v>29.81</v>
      </c>
    </row>
    <row r="271" spans="1:6" s="100" customFormat="1" ht="15.75">
      <c r="A271" s="22">
        <f>A270+1</f>
        <v>194</v>
      </c>
      <c r="B271" s="86" t="s">
        <v>199</v>
      </c>
      <c r="C271" s="84" t="s">
        <v>164</v>
      </c>
      <c r="D271" s="84">
        <v>7.04</v>
      </c>
      <c r="E271" s="13">
        <f>'Вид на жит-во'!E269</f>
        <v>0.27</v>
      </c>
      <c r="F271" s="84">
        <f>D271+E271</f>
        <v>7.3100000000000005</v>
      </c>
    </row>
    <row r="272" spans="1:6" s="100" customFormat="1" ht="31.5">
      <c r="A272" s="22">
        <f>A271+1</f>
        <v>195</v>
      </c>
      <c r="B272" s="86" t="s">
        <v>200</v>
      </c>
      <c r="C272" s="84" t="s">
        <v>164</v>
      </c>
      <c r="D272" s="79">
        <v>9.34</v>
      </c>
      <c r="E272" s="13">
        <f>'Вид на жит-во'!E270</f>
        <v>1.39</v>
      </c>
      <c r="F272" s="84">
        <f>D272+E272</f>
        <v>10.73</v>
      </c>
    </row>
    <row r="273" spans="1:6" s="100" customFormat="1" ht="31.5">
      <c r="A273" s="22">
        <f>A272+1</f>
        <v>196</v>
      </c>
      <c r="B273" s="86" t="s">
        <v>201</v>
      </c>
      <c r="C273" s="84" t="s">
        <v>164</v>
      </c>
      <c r="D273" s="79">
        <v>9.34</v>
      </c>
      <c r="E273" s="13">
        <f>'Вид на жит-во'!E271</f>
        <v>1.47</v>
      </c>
      <c r="F273" s="84">
        <f>D273+E273</f>
        <v>10.81</v>
      </c>
    </row>
    <row r="274" spans="1:6" s="100" customFormat="1" ht="15.75">
      <c r="A274" s="22">
        <f>A273+1</f>
        <v>197</v>
      </c>
      <c r="B274" s="86" t="s">
        <v>202</v>
      </c>
      <c r="C274" s="84" t="s">
        <v>164</v>
      </c>
      <c r="D274" s="84">
        <v>4.7300000000000004</v>
      </c>
      <c r="E274" s="13" t="str">
        <f>'Вид на жит-во'!E272</f>
        <v>-</v>
      </c>
      <c r="F274" s="84">
        <f>D274</f>
        <v>4.7300000000000004</v>
      </c>
    </row>
    <row r="275" spans="1:6" s="100" customFormat="1" ht="15.75">
      <c r="A275" s="149" t="s">
        <v>236</v>
      </c>
      <c r="B275" s="149"/>
      <c r="C275" s="149"/>
      <c r="D275" s="149"/>
      <c r="E275" s="149"/>
      <c r="F275" s="149"/>
    </row>
    <row r="276" spans="1:6" s="100" customFormat="1" ht="15.75">
      <c r="A276" s="22">
        <f>A274+1</f>
        <v>198</v>
      </c>
      <c r="B276" s="68" t="str">
        <f>'Граждане РБ'!B221</f>
        <v>Проведение процедуры вакцинации</v>
      </c>
      <c r="C276" s="23" t="s">
        <v>168</v>
      </c>
      <c r="D276" s="13">
        <v>15.15</v>
      </c>
      <c r="E276" s="13" t="str">
        <f>'Граждане РБ'!E221</f>
        <v>-</v>
      </c>
      <c r="F276" s="13">
        <f>D276</f>
        <v>15.15</v>
      </c>
    </row>
    <row r="277" spans="1:6" s="100" customFormat="1" ht="15.75">
      <c r="A277" s="93"/>
      <c r="B277" s="108"/>
      <c r="C277" s="109"/>
      <c r="D277" s="108"/>
      <c r="E277" s="93"/>
      <c r="F277" s="108"/>
    </row>
    <row r="278" spans="1:6" s="100" customFormat="1" ht="15.75">
      <c r="A278" s="93"/>
      <c r="B278" s="108"/>
      <c r="C278" s="109"/>
      <c r="D278" s="108"/>
      <c r="E278" s="93"/>
      <c r="F278" s="108"/>
    </row>
    <row r="279" spans="1:6" s="100" customFormat="1" ht="15.75">
      <c r="A279" s="93"/>
      <c r="B279" s="108"/>
      <c r="C279" s="109"/>
      <c r="D279" s="108"/>
      <c r="E279" s="93"/>
      <c r="F279" s="108"/>
    </row>
    <row r="280" spans="1:6" s="100" customFormat="1" ht="15.75">
      <c r="A280" s="152" t="s">
        <v>232</v>
      </c>
      <c r="B280" s="152"/>
      <c r="C280" s="109"/>
      <c r="D280" s="40" t="s">
        <v>302</v>
      </c>
      <c r="E280" s="40"/>
      <c r="F280" s="40"/>
    </row>
    <row r="281" spans="1:6" s="98" customFormat="1">
      <c r="A281" s="110"/>
      <c r="B281" s="110"/>
      <c r="C281" s="111"/>
      <c r="D281" s="110"/>
      <c r="E281" s="110"/>
      <c r="F281" s="110"/>
    </row>
    <row r="282" spans="1:6" s="98" customFormat="1">
      <c r="A282" s="110"/>
      <c r="B282" s="110"/>
      <c r="C282" s="111"/>
      <c r="D282" s="110"/>
      <c r="E282" s="110"/>
      <c r="F282" s="110"/>
    </row>
    <row r="283" spans="1:6" s="98" customFormat="1">
      <c r="A283" s="110"/>
      <c r="B283" s="110"/>
      <c r="C283" s="111"/>
      <c r="D283" s="110"/>
      <c r="E283" s="110"/>
      <c r="F283" s="110"/>
    </row>
    <row r="284" spans="1:6" s="98" customFormat="1">
      <c r="A284" s="110"/>
      <c r="B284" s="110"/>
      <c r="C284" s="111"/>
      <c r="D284" s="110"/>
      <c r="E284" s="110"/>
      <c r="F284" s="110"/>
    </row>
    <row r="285" spans="1:6" s="98" customFormat="1">
      <c r="A285" s="110"/>
      <c r="B285" s="110"/>
      <c r="C285" s="111"/>
      <c r="D285" s="110"/>
      <c r="E285" s="110"/>
      <c r="F285" s="110"/>
    </row>
    <row r="286" spans="1:6" s="98" customFormat="1">
      <c r="A286" s="110"/>
      <c r="B286" s="110"/>
      <c r="C286" s="111"/>
      <c r="D286" s="110"/>
      <c r="E286" s="110"/>
      <c r="F286" s="110"/>
    </row>
    <row r="287" spans="1:6" s="98" customFormat="1">
      <c r="A287" s="110"/>
      <c r="B287" s="110"/>
      <c r="C287" s="111"/>
      <c r="D287" s="110"/>
      <c r="E287" s="110"/>
      <c r="F287" s="110"/>
    </row>
    <row r="288" spans="1:6" s="98" customFormat="1">
      <c r="A288" s="110"/>
      <c r="B288" s="110"/>
      <c r="C288" s="111"/>
      <c r="D288" s="110"/>
      <c r="E288" s="110"/>
      <c r="F288" s="110"/>
    </row>
    <row r="289" spans="1:6" s="98" customFormat="1">
      <c r="A289" s="110"/>
      <c r="B289" s="110"/>
      <c r="C289" s="111"/>
      <c r="D289" s="110"/>
      <c r="E289" s="110"/>
      <c r="F289" s="110"/>
    </row>
    <row r="290" spans="1:6" s="98" customFormat="1">
      <c r="A290" s="110"/>
      <c r="B290" s="110"/>
      <c r="C290" s="111"/>
      <c r="D290" s="110"/>
      <c r="E290" s="110"/>
      <c r="F290" s="110"/>
    </row>
    <row r="291" spans="1:6" s="98" customFormat="1">
      <c r="A291" s="110"/>
      <c r="B291" s="110"/>
      <c r="C291" s="111"/>
      <c r="D291" s="110"/>
      <c r="E291" s="110"/>
      <c r="F291" s="110"/>
    </row>
    <row r="292" spans="1:6" s="98" customFormat="1">
      <c r="A292" s="110"/>
      <c r="B292" s="110"/>
      <c r="C292" s="111"/>
      <c r="D292" s="110"/>
      <c r="E292" s="110"/>
      <c r="F292" s="110"/>
    </row>
    <row r="293" spans="1:6" s="98" customFormat="1">
      <c r="A293" s="110"/>
      <c r="B293" s="110"/>
      <c r="C293" s="111"/>
      <c r="D293" s="110"/>
      <c r="E293" s="110"/>
      <c r="F293" s="110"/>
    </row>
    <row r="294" spans="1:6" s="98" customFormat="1">
      <c r="A294" s="110"/>
      <c r="B294" s="110"/>
      <c r="C294" s="111"/>
      <c r="D294" s="110"/>
      <c r="E294" s="110"/>
      <c r="F294" s="110"/>
    </row>
    <row r="295" spans="1:6" s="98" customFormat="1">
      <c r="A295" s="110"/>
      <c r="B295" s="110"/>
      <c r="C295" s="111"/>
      <c r="D295" s="110"/>
      <c r="E295" s="110"/>
      <c r="F295" s="110"/>
    </row>
    <row r="296" spans="1:6" s="98" customFormat="1">
      <c r="A296" s="110"/>
      <c r="B296" s="110"/>
      <c r="C296" s="111"/>
      <c r="D296" s="110"/>
      <c r="E296" s="110"/>
      <c r="F296" s="110"/>
    </row>
    <row r="297" spans="1:6" s="98" customFormat="1">
      <c r="A297" s="110"/>
      <c r="B297" s="110"/>
      <c r="C297" s="111"/>
      <c r="D297" s="110"/>
      <c r="E297" s="110"/>
      <c r="F297" s="110"/>
    </row>
    <row r="298" spans="1:6" s="98" customFormat="1">
      <c r="A298" s="110"/>
      <c r="B298" s="110"/>
      <c r="C298" s="111"/>
      <c r="D298" s="110"/>
      <c r="E298" s="110"/>
      <c r="F298" s="110"/>
    </row>
    <row r="299" spans="1:6" s="98" customFormat="1">
      <c r="A299" s="110"/>
      <c r="B299" s="110"/>
      <c r="C299" s="111"/>
      <c r="D299" s="110"/>
      <c r="E299" s="110"/>
      <c r="F299" s="110"/>
    </row>
    <row r="300" spans="1:6" s="98" customFormat="1">
      <c r="A300" s="110"/>
      <c r="B300" s="110"/>
      <c r="C300" s="111"/>
      <c r="D300" s="110"/>
      <c r="E300" s="110"/>
      <c r="F300" s="110"/>
    </row>
    <row r="301" spans="1:6" s="98" customFormat="1">
      <c r="A301" s="110"/>
      <c r="B301" s="110"/>
      <c r="C301" s="111"/>
      <c r="D301" s="110"/>
      <c r="E301" s="110"/>
      <c r="F301" s="110"/>
    </row>
    <row r="302" spans="1:6" s="98" customFormat="1">
      <c r="A302" s="110"/>
      <c r="B302" s="110"/>
      <c r="C302" s="111"/>
      <c r="D302" s="110"/>
      <c r="E302" s="110"/>
      <c r="F302" s="110"/>
    </row>
    <row r="303" spans="1:6" s="98" customFormat="1">
      <c r="A303" s="110"/>
      <c r="B303" s="110"/>
      <c r="C303" s="111"/>
      <c r="D303" s="110"/>
      <c r="E303" s="110"/>
      <c r="F303" s="110"/>
    </row>
    <row r="304" spans="1:6" s="98" customFormat="1">
      <c r="A304" s="110"/>
      <c r="B304" s="110"/>
      <c r="C304" s="111"/>
      <c r="D304" s="110"/>
      <c r="E304" s="110"/>
      <c r="F304" s="110"/>
    </row>
    <row r="305" spans="1:6" s="98" customFormat="1">
      <c r="A305" s="110"/>
      <c r="B305" s="110"/>
      <c r="C305" s="111"/>
      <c r="D305" s="110"/>
      <c r="E305" s="110"/>
      <c r="F305" s="110"/>
    </row>
    <row r="306" spans="1:6" s="98" customFormat="1">
      <c r="A306" s="110"/>
      <c r="B306" s="110"/>
      <c r="C306" s="111"/>
      <c r="D306" s="110"/>
      <c r="E306" s="110"/>
      <c r="F306" s="110"/>
    </row>
    <row r="307" spans="1:6" s="98" customFormat="1">
      <c r="A307" s="110"/>
      <c r="B307" s="110"/>
      <c r="C307" s="111"/>
      <c r="D307" s="110"/>
      <c r="E307" s="110"/>
      <c r="F307" s="110"/>
    </row>
    <row r="308" spans="1:6" s="98" customFormat="1">
      <c r="A308" s="110"/>
      <c r="B308" s="110"/>
      <c r="C308" s="111"/>
      <c r="D308" s="110"/>
      <c r="E308" s="110"/>
      <c r="F308" s="110"/>
    </row>
    <row r="309" spans="1:6" s="98" customFormat="1">
      <c r="A309" s="110"/>
      <c r="B309" s="110"/>
      <c r="C309" s="111"/>
      <c r="D309" s="110"/>
      <c r="E309" s="110"/>
      <c r="F309" s="110"/>
    </row>
    <row r="310" spans="1:6" s="98" customFormat="1">
      <c r="A310" s="110"/>
      <c r="B310" s="110"/>
      <c r="C310" s="111"/>
      <c r="D310" s="110"/>
      <c r="E310" s="110"/>
      <c r="F310" s="110"/>
    </row>
    <row r="311" spans="1:6" s="98" customFormat="1">
      <c r="A311" s="110"/>
      <c r="B311" s="110"/>
      <c r="C311" s="111"/>
      <c r="D311" s="110"/>
      <c r="E311" s="110"/>
      <c r="F311" s="110"/>
    </row>
    <row r="312" spans="1:6" s="98" customFormat="1">
      <c r="A312" s="110"/>
      <c r="B312" s="110"/>
      <c r="C312" s="111"/>
      <c r="D312" s="110"/>
      <c r="E312" s="110"/>
      <c r="F312" s="110"/>
    </row>
    <row r="313" spans="1:6" s="98" customFormat="1">
      <c r="A313" s="110"/>
      <c r="B313" s="110"/>
      <c r="C313" s="111"/>
      <c r="D313" s="110"/>
      <c r="E313" s="110"/>
      <c r="F313" s="110"/>
    </row>
    <row r="314" spans="1:6" s="98" customFormat="1">
      <c r="A314" s="110"/>
      <c r="B314" s="110"/>
      <c r="C314" s="111"/>
      <c r="D314" s="110"/>
      <c r="E314" s="110"/>
      <c r="F314" s="110"/>
    </row>
    <row r="315" spans="1:6" s="98" customFormat="1">
      <c r="A315" s="110"/>
      <c r="B315" s="110"/>
      <c r="C315" s="111"/>
      <c r="D315" s="110"/>
      <c r="E315" s="110"/>
      <c r="F315" s="110"/>
    </row>
    <row r="316" spans="1:6" s="98" customFormat="1">
      <c r="A316" s="110"/>
      <c r="B316" s="110"/>
      <c r="C316" s="111"/>
      <c r="D316" s="110"/>
      <c r="E316" s="110"/>
      <c r="F316" s="110"/>
    </row>
    <row r="317" spans="1:6" s="98" customFormat="1">
      <c r="A317" s="110"/>
      <c r="B317" s="110"/>
      <c r="C317" s="111"/>
      <c r="D317" s="110"/>
      <c r="E317" s="110"/>
      <c r="F317" s="110"/>
    </row>
    <row r="318" spans="1:6" s="98" customFormat="1">
      <c r="A318" s="110"/>
      <c r="B318" s="110"/>
      <c r="C318" s="111"/>
      <c r="D318" s="110"/>
      <c r="E318" s="110"/>
      <c r="F318" s="110"/>
    </row>
    <row r="319" spans="1:6" s="98" customFormat="1">
      <c r="A319" s="110"/>
      <c r="B319" s="110"/>
      <c r="C319" s="111"/>
      <c r="D319" s="110"/>
      <c r="E319" s="110"/>
      <c r="F319" s="110"/>
    </row>
    <row r="320" spans="1:6" s="98" customFormat="1">
      <c r="A320" s="110"/>
      <c r="B320" s="110"/>
      <c r="C320" s="111"/>
      <c r="D320" s="110"/>
      <c r="E320" s="110"/>
      <c r="F320" s="110"/>
    </row>
    <row r="321" spans="1:6" s="98" customFormat="1">
      <c r="A321" s="110"/>
      <c r="B321" s="110"/>
      <c r="C321" s="111"/>
      <c r="D321" s="110"/>
      <c r="E321" s="110"/>
      <c r="F321" s="110"/>
    </row>
    <row r="322" spans="1:6" s="98" customFormat="1">
      <c r="A322" s="110"/>
      <c r="B322" s="110"/>
      <c r="C322" s="111"/>
      <c r="D322" s="110"/>
      <c r="E322" s="110"/>
      <c r="F322" s="110"/>
    </row>
    <row r="323" spans="1:6" s="98" customFormat="1">
      <c r="A323" s="110"/>
      <c r="B323" s="110"/>
      <c r="C323" s="111"/>
      <c r="D323" s="110"/>
      <c r="E323" s="110"/>
      <c r="F323" s="110"/>
    </row>
    <row r="324" spans="1:6" s="98" customFormat="1">
      <c r="A324" s="110"/>
      <c r="B324" s="110"/>
      <c r="C324" s="111"/>
      <c r="D324" s="110"/>
      <c r="E324" s="110"/>
      <c r="F324" s="110"/>
    </row>
    <row r="325" spans="1:6" s="98" customFormat="1">
      <c r="A325" s="110"/>
      <c r="B325" s="110"/>
      <c r="C325" s="111"/>
      <c r="D325" s="110"/>
      <c r="E325" s="110"/>
      <c r="F325" s="110"/>
    </row>
    <row r="326" spans="1:6" s="98" customFormat="1">
      <c r="A326" s="110"/>
      <c r="B326" s="110"/>
      <c r="C326" s="111"/>
      <c r="D326" s="110"/>
      <c r="E326" s="110"/>
      <c r="F326" s="110"/>
    </row>
    <row r="327" spans="1:6" s="98" customFormat="1">
      <c r="A327" s="110"/>
      <c r="B327" s="110"/>
      <c r="C327" s="111"/>
      <c r="D327" s="110"/>
      <c r="E327" s="110"/>
      <c r="F327" s="110"/>
    </row>
    <row r="328" spans="1:6" s="98" customFormat="1">
      <c r="A328" s="110"/>
      <c r="B328" s="110"/>
      <c r="C328" s="111"/>
      <c r="D328" s="110"/>
      <c r="E328" s="110"/>
      <c r="F328" s="110"/>
    </row>
    <row r="329" spans="1:6" s="98" customFormat="1">
      <c r="A329" s="110"/>
      <c r="B329" s="110"/>
      <c r="C329" s="111"/>
      <c r="D329" s="110"/>
      <c r="E329" s="110"/>
      <c r="F329" s="110"/>
    </row>
    <row r="330" spans="1:6" s="98" customFormat="1">
      <c r="A330" s="110"/>
      <c r="B330" s="110"/>
      <c r="C330" s="111"/>
      <c r="D330" s="110"/>
      <c r="E330" s="110"/>
      <c r="F330" s="110"/>
    </row>
    <row r="331" spans="1:6" s="98" customFormat="1">
      <c r="A331" s="110"/>
      <c r="B331" s="110"/>
      <c r="C331" s="111"/>
      <c r="D331" s="110"/>
      <c r="E331" s="110"/>
      <c r="F331" s="110"/>
    </row>
    <row r="332" spans="1:6" s="98" customFormat="1">
      <c r="A332" s="110"/>
      <c r="B332" s="110"/>
      <c r="C332" s="111"/>
      <c r="D332" s="110"/>
      <c r="E332" s="110"/>
      <c r="F332" s="110"/>
    </row>
    <row r="333" spans="1:6" s="98" customFormat="1">
      <c r="A333" s="110"/>
      <c r="B333" s="110"/>
      <c r="C333" s="111"/>
      <c r="D333" s="110"/>
      <c r="E333" s="110"/>
      <c r="F333" s="110"/>
    </row>
    <row r="334" spans="1:6" s="98" customFormat="1">
      <c r="A334" s="110"/>
      <c r="B334" s="110"/>
      <c r="C334" s="111"/>
      <c r="D334" s="110"/>
      <c r="E334" s="110"/>
      <c r="F334" s="110"/>
    </row>
    <row r="335" spans="1:6" s="98" customFormat="1">
      <c r="A335" s="110"/>
      <c r="B335" s="110"/>
      <c r="C335" s="111"/>
      <c r="D335" s="110"/>
      <c r="E335" s="110"/>
      <c r="F335" s="110"/>
    </row>
    <row r="336" spans="1:6" s="98" customFormat="1">
      <c r="A336" s="110"/>
      <c r="B336" s="110"/>
      <c r="C336" s="111"/>
      <c r="D336" s="110"/>
      <c r="E336" s="110"/>
      <c r="F336" s="110"/>
    </row>
    <row r="337" spans="1:6" s="98" customFormat="1">
      <c r="A337" s="110"/>
      <c r="B337" s="110"/>
      <c r="C337" s="111"/>
      <c r="D337" s="110"/>
      <c r="E337" s="110"/>
      <c r="F337" s="110"/>
    </row>
    <row r="338" spans="1:6" s="98" customFormat="1">
      <c r="A338" s="110"/>
      <c r="B338" s="110"/>
      <c r="C338" s="111"/>
      <c r="D338" s="110"/>
      <c r="E338" s="110"/>
      <c r="F338" s="110"/>
    </row>
    <row r="339" spans="1:6" s="98" customFormat="1">
      <c r="A339" s="110"/>
      <c r="B339" s="110"/>
      <c r="C339" s="111"/>
      <c r="D339" s="110"/>
      <c r="E339" s="110"/>
      <c r="F339" s="110"/>
    </row>
    <row r="340" spans="1:6" s="98" customFormat="1">
      <c r="A340" s="110"/>
      <c r="B340" s="110"/>
      <c r="C340" s="111"/>
      <c r="D340" s="110"/>
      <c r="E340" s="110"/>
      <c r="F340" s="110"/>
    </row>
    <row r="341" spans="1:6" s="98" customFormat="1">
      <c r="A341" s="110"/>
      <c r="B341" s="110"/>
      <c r="C341" s="111"/>
      <c r="D341" s="110"/>
      <c r="E341" s="110"/>
      <c r="F341" s="110"/>
    </row>
    <row r="342" spans="1:6" s="98" customFormat="1">
      <c r="A342" s="110"/>
      <c r="B342" s="110"/>
      <c r="C342" s="111"/>
      <c r="D342" s="110"/>
      <c r="E342" s="110"/>
      <c r="F342" s="110"/>
    </row>
    <row r="343" spans="1:6" s="98" customFormat="1">
      <c r="A343" s="110"/>
      <c r="B343" s="110"/>
      <c r="C343" s="111"/>
      <c r="D343" s="110"/>
      <c r="E343" s="110"/>
      <c r="F343" s="110"/>
    </row>
    <row r="344" spans="1:6" s="98" customFormat="1">
      <c r="A344" s="110"/>
      <c r="B344" s="110"/>
      <c r="C344" s="111"/>
      <c r="D344" s="110"/>
      <c r="E344" s="110"/>
      <c r="F344" s="110"/>
    </row>
    <row r="345" spans="1:6" s="98" customFormat="1">
      <c r="A345" s="110"/>
      <c r="B345" s="110"/>
      <c r="C345" s="111"/>
      <c r="D345" s="110"/>
      <c r="E345" s="110"/>
      <c r="F345" s="110"/>
    </row>
    <row r="346" spans="1:6" s="98" customFormat="1">
      <c r="A346" s="110"/>
      <c r="B346" s="110"/>
      <c r="C346" s="111"/>
      <c r="D346" s="110"/>
      <c r="E346" s="110"/>
      <c r="F346" s="110"/>
    </row>
    <row r="347" spans="1:6" s="98" customFormat="1">
      <c r="A347" s="110"/>
      <c r="B347" s="110"/>
      <c r="C347" s="111"/>
      <c r="D347" s="110"/>
      <c r="E347" s="110"/>
      <c r="F347" s="110"/>
    </row>
    <row r="348" spans="1:6" s="98" customFormat="1">
      <c r="A348" s="110"/>
      <c r="B348" s="110"/>
      <c r="C348" s="111"/>
      <c r="D348" s="110"/>
      <c r="E348" s="110"/>
      <c r="F348" s="110"/>
    </row>
    <row r="349" spans="1:6" s="98" customFormat="1">
      <c r="A349" s="110"/>
      <c r="B349" s="110"/>
      <c r="C349" s="111"/>
      <c r="D349" s="110"/>
      <c r="E349" s="110"/>
      <c r="F349" s="110"/>
    </row>
    <row r="350" spans="1:6" s="98" customFormat="1">
      <c r="A350" s="110"/>
      <c r="B350" s="110"/>
      <c r="C350" s="111"/>
      <c r="D350" s="110"/>
      <c r="E350" s="110"/>
      <c r="F350" s="110"/>
    </row>
    <row r="351" spans="1:6" s="98" customFormat="1">
      <c r="A351" s="110"/>
      <c r="B351" s="110"/>
      <c r="C351" s="111"/>
      <c r="D351" s="110"/>
      <c r="E351" s="110"/>
      <c r="F351" s="110"/>
    </row>
    <row r="352" spans="1:6" s="98" customFormat="1">
      <c r="A352" s="110"/>
      <c r="B352" s="110"/>
      <c r="C352" s="111"/>
      <c r="D352" s="110"/>
      <c r="E352" s="110"/>
      <c r="F352" s="110"/>
    </row>
    <row r="353" spans="1:6" s="98" customFormat="1">
      <c r="A353" s="110"/>
      <c r="B353" s="110"/>
      <c r="C353" s="111"/>
      <c r="D353" s="110"/>
      <c r="E353" s="110"/>
      <c r="F353" s="110"/>
    </row>
    <row r="354" spans="1:6" s="98" customFormat="1">
      <c r="A354" s="110"/>
      <c r="B354" s="110"/>
      <c r="C354" s="111"/>
      <c r="D354" s="110"/>
      <c r="E354" s="110"/>
      <c r="F354" s="110"/>
    </row>
    <row r="355" spans="1:6" s="98" customFormat="1">
      <c r="A355" s="110"/>
      <c r="B355" s="110"/>
      <c r="C355" s="111"/>
      <c r="D355" s="110"/>
      <c r="E355" s="110"/>
      <c r="F355" s="110"/>
    </row>
    <row r="356" spans="1:6" s="98" customFormat="1">
      <c r="A356" s="110"/>
      <c r="B356" s="110"/>
      <c r="C356" s="111"/>
      <c r="D356" s="110"/>
      <c r="E356" s="110"/>
      <c r="F356" s="110"/>
    </row>
    <row r="357" spans="1:6" s="98" customFormat="1">
      <c r="A357" s="110"/>
      <c r="B357" s="110"/>
      <c r="C357" s="111"/>
      <c r="D357" s="110"/>
      <c r="E357" s="110"/>
      <c r="F357" s="110"/>
    </row>
    <row r="358" spans="1:6" s="98" customFormat="1">
      <c r="A358" s="110"/>
      <c r="B358" s="110"/>
      <c r="C358" s="111"/>
      <c r="D358" s="110"/>
      <c r="E358" s="110"/>
      <c r="F358" s="110"/>
    </row>
    <row r="359" spans="1:6" s="98" customFormat="1">
      <c r="A359" s="110"/>
      <c r="B359" s="110"/>
      <c r="C359" s="111"/>
      <c r="D359" s="110"/>
      <c r="E359" s="110"/>
      <c r="F359" s="110"/>
    </row>
    <row r="360" spans="1:6" s="98" customFormat="1">
      <c r="A360" s="110"/>
      <c r="B360" s="110"/>
      <c r="C360" s="111"/>
      <c r="D360" s="110"/>
      <c r="E360" s="110"/>
      <c r="F360" s="110"/>
    </row>
    <row r="361" spans="1:6" s="98" customFormat="1">
      <c r="A361" s="110"/>
      <c r="B361" s="110"/>
      <c r="C361" s="111"/>
      <c r="D361" s="110"/>
      <c r="E361" s="110"/>
      <c r="F361" s="110"/>
    </row>
    <row r="362" spans="1:6" s="98" customFormat="1">
      <c r="A362" s="110"/>
      <c r="B362" s="110"/>
      <c r="C362" s="111"/>
      <c r="D362" s="110"/>
      <c r="E362" s="110"/>
      <c r="F362" s="110"/>
    </row>
    <row r="363" spans="1:6" s="98" customFormat="1">
      <c r="A363" s="110"/>
      <c r="B363" s="110"/>
      <c r="C363" s="111"/>
      <c r="D363" s="110"/>
      <c r="E363" s="110"/>
      <c r="F363" s="110"/>
    </row>
    <row r="364" spans="1:6" s="98" customFormat="1">
      <c r="A364" s="110"/>
      <c r="B364" s="110"/>
      <c r="C364" s="111"/>
      <c r="D364" s="110"/>
      <c r="E364" s="110"/>
      <c r="F364" s="110"/>
    </row>
    <row r="365" spans="1:6" s="98" customFormat="1">
      <c r="A365" s="110"/>
      <c r="B365" s="110"/>
      <c r="C365" s="111"/>
      <c r="D365" s="110"/>
      <c r="E365" s="110"/>
      <c r="F365" s="110"/>
    </row>
    <row r="366" spans="1:6" s="98" customFormat="1">
      <c r="A366" s="110"/>
      <c r="B366" s="110"/>
      <c r="C366" s="111"/>
      <c r="D366" s="110"/>
      <c r="E366" s="110"/>
      <c r="F366" s="110"/>
    </row>
    <row r="367" spans="1:6" s="98" customFormat="1">
      <c r="A367" s="110"/>
      <c r="B367" s="110"/>
      <c r="C367" s="111"/>
      <c r="D367" s="110"/>
      <c r="E367" s="110"/>
      <c r="F367" s="110"/>
    </row>
    <row r="368" spans="1:6" s="98" customFormat="1">
      <c r="A368" s="110"/>
      <c r="B368" s="110"/>
      <c r="C368" s="111"/>
      <c r="D368" s="110"/>
      <c r="E368" s="110"/>
      <c r="F368" s="110"/>
    </row>
    <row r="369" spans="1:6" s="98" customFormat="1">
      <c r="A369" s="110"/>
      <c r="B369" s="110"/>
      <c r="C369" s="111"/>
      <c r="D369" s="110"/>
      <c r="E369" s="110"/>
      <c r="F369" s="110"/>
    </row>
    <row r="370" spans="1:6" s="98" customFormat="1">
      <c r="A370" s="110"/>
      <c r="B370" s="110"/>
      <c r="C370" s="111"/>
      <c r="D370" s="110"/>
      <c r="E370" s="110"/>
      <c r="F370" s="110"/>
    </row>
    <row r="371" spans="1:6" s="98" customFormat="1">
      <c r="A371" s="110"/>
      <c r="B371" s="110"/>
      <c r="C371" s="111"/>
      <c r="D371" s="110"/>
      <c r="E371" s="110"/>
      <c r="F371" s="110"/>
    </row>
    <row r="372" spans="1:6" s="98" customFormat="1">
      <c r="A372" s="110"/>
      <c r="B372" s="110"/>
      <c r="C372" s="111"/>
      <c r="D372" s="110"/>
      <c r="E372" s="110"/>
      <c r="F372" s="110"/>
    </row>
    <row r="373" spans="1:6" s="98" customFormat="1">
      <c r="A373" s="110"/>
      <c r="B373" s="110"/>
      <c r="C373" s="111"/>
      <c r="D373" s="110"/>
      <c r="E373" s="110"/>
      <c r="F373" s="110"/>
    </row>
    <row r="374" spans="1:6" s="98" customFormat="1">
      <c r="A374" s="110"/>
      <c r="B374" s="110"/>
      <c r="C374" s="111"/>
      <c r="D374" s="110"/>
      <c r="E374" s="110"/>
      <c r="F374" s="110"/>
    </row>
    <row r="375" spans="1:6" s="98" customFormat="1">
      <c r="A375" s="110"/>
      <c r="B375" s="110"/>
      <c r="C375" s="111"/>
      <c r="D375" s="110"/>
      <c r="E375" s="110"/>
      <c r="F375" s="110"/>
    </row>
    <row r="376" spans="1:6" s="98" customFormat="1">
      <c r="A376" s="110"/>
      <c r="B376" s="110"/>
      <c r="C376" s="111"/>
      <c r="D376" s="110"/>
      <c r="E376" s="110"/>
      <c r="F376" s="110"/>
    </row>
    <row r="377" spans="1:6" s="98" customFormat="1">
      <c r="A377" s="110"/>
      <c r="B377" s="110"/>
      <c r="C377" s="111"/>
      <c r="D377" s="110"/>
      <c r="E377" s="110"/>
      <c r="F377" s="110"/>
    </row>
    <row r="378" spans="1:6" s="98" customFormat="1">
      <c r="A378" s="110"/>
      <c r="B378" s="110"/>
      <c r="C378" s="111"/>
      <c r="D378" s="110"/>
      <c r="E378" s="110"/>
      <c r="F378" s="110"/>
    </row>
    <row r="379" spans="1:6" s="98" customFormat="1">
      <c r="A379" s="110"/>
      <c r="B379" s="110"/>
      <c r="C379" s="111"/>
      <c r="D379" s="110"/>
      <c r="E379" s="110"/>
      <c r="F379" s="110"/>
    </row>
    <row r="380" spans="1:6" s="98" customFormat="1">
      <c r="A380" s="110"/>
      <c r="B380" s="110"/>
      <c r="C380" s="111"/>
      <c r="D380" s="110"/>
      <c r="E380" s="110"/>
      <c r="F380" s="110"/>
    </row>
    <row r="381" spans="1:6" s="98" customFormat="1">
      <c r="A381" s="110"/>
      <c r="B381" s="110"/>
      <c r="C381" s="111"/>
      <c r="D381" s="110"/>
      <c r="E381" s="110"/>
      <c r="F381" s="110"/>
    </row>
    <row r="382" spans="1:6" s="98" customFormat="1">
      <c r="A382" s="110"/>
      <c r="B382" s="110"/>
      <c r="C382" s="111"/>
      <c r="D382" s="110"/>
      <c r="E382" s="110"/>
      <c r="F382" s="110"/>
    </row>
    <row r="383" spans="1:6" s="98" customFormat="1">
      <c r="A383" s="110"/>
      <c r="B383" s="110"/>
      <c r="C383" s="111"/>
      <c r="D383" s="110"/>
      <c r="E383" s="110"/>
      <c r="F383" s="110"/>
    </row>
    <row r="384" spans="1:6" s="98" customFormat="1">
      <c r="A384" s="110"/>
      <c r="B384" s="110"/>
      <c r="C384" s="111"/>
      <c r="D384" s="110"/>
      <c r="E384" s="110"/>
      <c r="F384" s="110"/>
    </row>
    <row r="385" spans="1:6" s="98" customFormat="1">
      <c r="A385" s="110"/>
      <c r="B385" s="110"/>
      <c r="C385" s="111"/>
      <c r="D385" s="110"/>
      <c r="E385" s="110"/>
      <c r="F385" s="110"/>
    </row>
    <row r="386" spans="1:6" s="98" customFormat="1">
      <c r="A386" s="110"/>
      <c r="B386" s="110"/>
      <c r="C386" s="111"/>
      <c r="D386" s="110"/>
      <c r="E386" s="110"/>
      <c r="F386" s="110"/>
    </row>
    <row r="387" spans="1:6" s="98" customFormat="1">
      <c r="A387" s="110"/>
      <c r="B387" s="110"/>
      <c r="C387" s="111"/>
      <c r="D387" s="110"/>
      <c r="E387" s="110"/>
      <c r="F387" s="110"/>
    </row>
    <row r="388" spans="1:6" s="98" customFormat="1">
      <c r="A388" s="110"/>
      <c r="B388" s="110"/>
      <c r="C388" s="111"/>
      <c r="D388" s="110"/>
      <c r="E388" s="110"/>
      <c r="F388" s="110"/>
    </row>
    <row r="389" spans="1:6" s="98" customFormat="1">
      <c r="A389" s="110"/>
      <c r="B389" s="110"/>
      <c r="C389" s="111"/>
      <c r="D389" s="110"/>
      <c r="E389" s="110"/>
      <c r="F389" s="110"/>
    </row>
    <row r="390" spans="1:6" s="98" customFormat="1">
      <c r="A390" s="110"/>
      <c r="B390" s="110"/>
      <c r="C390" s="111"/>
      <c r="D390" s="110"/>
      <c r="E390" s="110"/>
      <c r="F390" s="110"/>
    </row>
    <row r="391" spans="1:6" s="98" customFormat="1">
      <c r="A391" s="110"/>
      <c r="B391" s="110"/>
      <c r="C391" s="111"/>
      <c r="D391" s="110"/>
      <c r="E391" s="110"/>
      <c r="F391" s="110"/>
    </row>
    <row r="392" spans="1:6" s="98" customFormat="1">
      <c r="A392" s="110"/>
      <c r="B392" s="110"/>
      <c r="C392" s="111"/>
      <c r="D392" s="110"/>
      <c r="E392" s="110"/>
      <c r="F392" s="110"/>
    </row>
    <row r="393" spans="1:6" s="98" customFormat="1">
      <c r="A393" s="110"/>
      <c r="B393" s="110"/>
      <c r="C393" s="111"/>
      <c r="D393" s="110"/>
      <c r="E393" s="110"/>
      <c r="F393" s="110"/>
    </row>
    <row r="394" spans="1:6" s="98" customFormat="1">
      <c r="A394" s="110"/>
      <c r="B394" s="110"/>
      <c r="C394" s="111"/>
      <c r="D394" s="110"/>
      <c r="E394" s="110"/>
      <c r="F394" s="110"/>
    </row>
    <row r="395" spans="1:6" s="98" customFormat="1">
      <c r="A395" s="110"/>
      <c r="B395" s="110"/>
      <c r="C395" s="111"/>
      <c r="D395" s="110"/>
      <c r="E395" s="110"/>
      <c r="F395" s="110"/>
    </row>
    <row r="396" spans="1:6" s="98" customFormat="1">
      <c r="A396" s="110"/>
      <c r="B396" s="110"/>
      <c r="C396" s="111"/>
      <c r="D396" s="110"/>
      <c r="E396" s="110"/>
      <c r="F396" s="110"/>
    </row>
    <row r="397" spans="1:6" s="98" customFormat="1">
      <c r="A397" s="110"/>
      <c r="B397" s="110"/>
      <c r="C397" s="111"/>
      <c r="D397" s="110"/>
      <c r="E397" s="110"/>
      <c r="F397" s="110"/>
    </row>
    <row r="398" spans="1:6" s="98" customFormat="1">
      <c r="A398" s="110"/>
      <c r="B398" s="110"/>
      <c r="C398" s="111"/>
      <c r="D398" s="110"/>
      <c r="E398" s="110"/>
      <c r="F398" s="110"/>
    </row>
    <row r="399" spans="1:6" s="98" customFormat="1">
      <c r="A399" s="110"/>
      <c r="B399" s="110"/>
      <c r="C399" s="111"/>
      <c r="D399" s="110"/>
      <c r="E399" s="110"/>
      <c r="F399" s="110"/>
    </row>
    <row r="400" spans="1:6" s="98" customFormat="1">
      <c r="A400" s="110"/>
      <c r="B400" s="110"/>
      <c r="C400" s="111"/>
      <c r="D400" s="110"/>
      <c r="E400" s="110"/>
      <c r="F400" s="110"/>
    </row>
    <row r="401" spans="1:6" s="98" customFormat="1">
      <c r="A401" s="110"/>
      <c r="B401" s="110"/>
      <c r="C401" s="111"/>
      <c r="D401" s="110"/>
      <c r="E401" s="110"/>
      <c r="F401" s="110"/>
    </row>
    <row r="402" spans="1:6" s="98" customFormat="1">
      <c r="A402" s="110"/>
      <c r="B402" s="110"/>
      <c r="C402" s="111"/>
      <c r="D402" s="110"/>
      <c r="E402" s="110"/>
      <c r="F402" s="110"/>
    </row>
    <row r="403" spans="1:6" s="98" customFormat="1">
      <c r="A403" s="110"/>
      <c r="B403" s="110"/>
      <c r="C403" s="111"/>
      <c r="D403" s="110"/>
      <c r="E403" s="110"/>
      <c r="F403" s="110"/>
    </row>
    <row r="404" spans="1:6" s="98" customFormat="1">
      <c r="A404" s="110"/>
      <c r="B404" s="110"/>
      <c r="C404" s="111"/>
      <c r="D404" s="110"/>
      <c r="E404" s="110"/>
      <c r="F404" s="110"/>
    </row>
    <row r="405" spans="1:6" s="98" customFormat="1">
      <c r="A405" s="110"/>
      <c r="B405" s="110"/>
      <c r="C405" s="111"/>
      <c r="D405" s="110"/>
      <c r="E405" s="110"/>
      <c r="F405" s="110"/>
    </row>
    <row r="406" spans="1:6" s="98" customFormat="1">
      <c r="A406" s="110"/>
      <c r="B406" s="110"/>
      <c r="C406" s="111"/>
      <c r="D406" s="110"/>
      <c r="E406" s="110"/>
      <c r="F406" s="110"/>
    </row>
    <row r="407" spans="1:6" s="98" customFormat="1">
      <c r="A407" s="110"/>
      <c r="B407" s="110"/>
      <c r="C407" s="111"/>
      <c r="D407" s="110"/>
      <c r="E407" s="110"/>
      <c r="F407" s="110"/>
    </row>
    <row r="408" spans="1:6" s="98" customFormat="1">
      <c r="A408" s="110"/>
      <c r="B408" s="110"/>
      <c r="C408" s="111"/>
      <c r="D408" s="110"/>
      <c r="E408" s="110"/>
      <c r="F408" s="110"/>
    </row>
    <row r="409" spans="1:6" s="98" customFormat="1">
      <c r="A409" s="110"/>
      <c r="B409" s="110"/>
      <c r="C409" s="111"/>
      <c r="D409" s="110"/>
      <c r="E409" s="110"/>
      <c r="F409" s="110"/>
    </row>
    <row r="410" spans="1:6" s="98" customFormat="1">
      <c r="A410" s="110"/>
      <c r="B410" s="110"/>
      <c r="C410" s="111"/>
      <c r="D410" s="110"/>
      <c r="E410" s="110"/>
      <c r="F410" s="110"/>
    </row>
    <row r="411" spans="1:6" s="98" customFormat="1">
      <c r="A411" s="110"/>
      <c r="B411" s="110"/>
      <c r="C411" s="111"/>
      <c r="D411" s="110"/>
      <c r="E411" s="110"/>
      <c r="F411" s="110"/>
    </row>
    <row r="412" spans="1:6" s="98" customFormat="1">
      <c r="A412" s="110"/>
      <c r="B412" s="110"/>
      <c r="C412" s="111"/>
      <c r="D412" s="110"/>
      <c r="E412" s="110"/>
      <c r="F412" s="110"/>
    </row>
    <row r="413" spans="1:6" s="98" customFormat="1">
      <c r="A413" s="110"/>
      <c r="B413" s="110"/>
      <c r="C413" s="111"/>
      <c r="D413" s="110"/>
      <c r="E413" s="110"/>
      <c r="F413" s="110"/>
    </row>
    <row r="414" spans="1:6" s="98" customFormat="1">
      <c r="A414" s="110"/>
      <c r="B414" s="110"/>
      <c r="C414" s="111"/>
      <c r="D414" s="110"/>
      <c r="E414" s="110"/>
      <c r="F414" s="110"/>
    </row>
    <row r="415" spans="1:6" s="98" customFormat="1">
      <c r="A415" s="110"/>
      <c r="B415" s="110"/>
      <c r="C415" s="111"/>
      <c r="D415" s="110"/>
      <c r="E415" s="110"/>
      <c r="F415" s="110"/>
    </row>
    <row r="416" spans="1:6" s="98" customFormat="1">
      <c r="A416" s="110"/>
      <c r="B416" s="110"/>
      <c r="C416" s="111"/>
      <c r="D416" s="110"/>
      <c r="E416" s="110"/>
      <c r="F416" s="110"/>
    </row>
    <row r="417" spans="1:72" s="98" customFormat="1">
      <c r="A417" s="110"/>
      <c r="B417" s="110"/>
      <c r="C417" s="111"/>
      <c r="D417" s="110"/>
      <c r="E417" s="110"/>
      <c r="F417" s="110"/>
    </row>
    <row r="418" spans="1:72" s="98" customFormat="1">
      <c r="A418" s="110"/>
      <c r="B418" s="110"/>
      <c r="C418" s="111"/>
      <c r="D418" s="110"/>
      <c r="E418" s="110"/>
      <c r="F418" s="110"/>
    </row>
    <row r="419" spans="1:72" s="98" customFormat="1">
      <c r="A419" s="110"/>
      <c r="B419" s="110"/>
      <c r="C419" s="111"/>
      <c r="D419" s="110"/>
      <c r="E419" s="110"/>
      <c r="F419" s="110"/>
    </row>
    <row r="420" spans="1:72" s="98" customFormat="1">
      <c r="A420" s="110"/>
      <c r="B420" s="110"/>
      <c r="C420" s="111"/>
      <c r="D420" s="110"/>
      <c r="E420" s="110"/>
      <c r="F420" s="110"/>
    </row>
    <row r="421" spans="1:72" s="98" customFormat="1">
      <c r="A421" s="110"/>
      <c r="B421" s="110"/>
      <c r="C421" s="111"/>
      <c r="D421" s="110"/>
      <c r="E421" s="110"/>
      <c r="F421" s="110"/>
    </row>
    <row r="422" spans="1:72" s="98" customFormat="1">
      <c r="A422" s="110"/>
      <c r="B422" s="110"/>
      <c r="C422" s="111"/>
      <c r="D422" s="110"/>
      <c r="E422" s="110"/>
      <c r="F422" s="110"/>
    </row>
    <row r="423" spans="1:72" s="98" customFormat="1">
      <c r="A423" s="110"/>
      <c r="B423" s="110"/>
      <c r="C423" s="111"/>
      <c r="D423" s="110"/>
      <c r="E423" s="110"/>
      <c r="F423" s="110"/>
    </row>
    <row r="424" spans="1:72" s="98" customFormat="1">
      <c r="A424" s="110"/>
      <c r="B424" s="110"/>
      <c r="C424" s="111"/>
      <c r="D424" s="110"/>
      <c r="E424" s="110"/>
      <c r="F424" s="110"/>
    </row>
    <row r="425" spans="1:72" s="98" customFormat="1">
      <c r="A425" s="110"/>
      <c r="B425" s="110"/>
      <c r="C425" s="111"/>
      <c r="D425" s="110"/>
      <c r="E425" s="110"/>
      <c r="F425" s="110"/>
    </row>
    <row r="426" spans="1:72" s="98" customFormat="1">
      <c r="A426" s="110"/>
      <c r="B426" s="110"/>
      <c r="C426" s="111"/>
      <c r="D426" s="110"/>
      <c r="E426" s="110"/>
      <c r="F426" s="110"/>
    </row>
    <row r="427" spans="1:72" s="98" customFormat="1">
      <c r="A427" s="110"/>
      <c r="B427" s="110"/>
      <c r="C427" s="111"/>
      <c r="D427" s="110"/>
      <c r="E427" s="110"/>
      <c r="F427" s="110"/>
    </row>
    <row r="428" spans="1:72" s="98" customFormat="1">
      <c r="A428" s="110"/>
      <c r="B428" s="110"/>
      <c r="C428" s="111"/>
      <c r="D428" s="110"/>
      <c r="E428" s="110"/>
      <c r="F428" s="110"/>
    </row>
    <row r="429" spans="1:72" s="98" customFormat="1">
      <c r="A429" s="110"/>
      <c r="B429" s="110"/>
      <c r="C429" s="111"/>
      <c r="D429" s="110"/>
      <c r="E429" s="110"/>
      <c r="F429" s="110"/>
    </row>
    <row r="430" spans="1:72" s="98" customFormat="1">
      <c r="A430" s="110"/>
      <c r="B430" s="110"/>
      <c r="C430" s="111"/>
      <c r="D430" s="110"/>
      <c r="E430" s="110"/>
      <c r="F430" s="110"/>
    </row>
    <row r="431" spans="1:72" s="98" customFormat="1">
      <c r="A431" s="110"/>
      <c r="B431" s="110"/>
      <c r="C431" s="111"/>
      <c r="D431" s="110"/>
      <c r="E431" s="110"/>
      <c r="F431" s="110"/>
    </row>
    <row r="432" spans="1:72" s="99" customFormat="1">
      <c r="A432" s="110"/>
      <c r="B432" s="110"/>
      <c r="C432" s="111"/>
      <c r="D432" s="110"/>
      <c r="E432" s="110"/>
      <c r="F432" s="110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98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98"/>
      <c r="BE432" s="98"/>
      <c r="BF432" s="98"/>
      <c r="BG432" s="98"/>
      <c r="BH432" s="98"/>
      <c r="BI432" s="98"/>
      <c r="BJ432" s="98"/>
      <c r="BK432" s="98"/>
      <c r="BL432" s="98"/>
      <c r="BM432" s="98"/>
      <c r="BN432" s="98"/>
      <c r="BO432" s="98"/>
      <c r="BP432" s="98"/>
      <c r="BQ432" s="98"/>
      <c r="BR432" s="98"/>
      <c r="BS432" s="98"/>
      <c r="BT432" s="98"/>
    </row>
    <row r="433" spans="1:72" s="99" customFormat="1">
      <c r="A433" s="110"/>
      <c r="B433" s="110"/>
      <c r="C433" s="111"/>
      <c r="D433" s="110"/>
      <c r="E433" s="110"/>
      <c r="F433" s="110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98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98"/>
      <c r="BE433" s="98"/>
      <c r="BF433" s="98"/>
      <c r="BG433" s="98"/>
      <c r="BH433" s="98"/>
      <c r="BI433" s="98"/>
      <c r="BJ433" s="98"/>
      <c r="BK433" s="98"/>
      <c r="BL433" s="98"/>
      <c r="BM433" s="98"/>
      <c r="BN433" s="98"/>
      <c r="BO433" s="98"/>
      <c r="BP433" s="98"/>
      <c r="BQ433" s="98"/>
      <c r="BR433" s="98"/>
      <c r="BS433" s="98"/>
      <c r="BT433" s="98"/>
    </row>
    <row r="434" spans="1:72" s="99" customFormat="1">
      <c r="A434" s="110"/>
      <c r="B434" s="110"/>
      <c r="C434" s="111"/>
      <c r="D434" s="110"/>
      <c r="E434" s="110"/>
      <c r="F434" s="110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98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98"/>
      <c r="BE434" s="98"/>
      <c r="BF434" s="98"/>
      <c r="BG434" s="98"/>
      <c r="BH434" s="98"/>
      <c r="BI434" s="98"/>
      <c r="BJ434" s="98"/>
      <c r="BK434" s="98"/>
      <c r="BL434" s="98"/>
      <c r="BM434" s="98"/>
      <c r="BN434" s="98"/>
      <c r="BO434" s="98"/>
      <c r="BP434" s="98"/>
      <c r="BQ434" s="98"/>
      <c r="BR434" s="98"/>
      <c r="BS434" s="98"/>
      <c r="BT434" s="98"/>
    </row>
    <row r="435" spans="1:72" s="99" customFormat="1">
      <c r="A435" s="110"/>
      <c r="B435" s="110"/>
      <c r="C435" s="111"/>
      <c r="D435" s="110"/>
      <c r="E435" s="110"/>
      <c r="F435" s="110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98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98"/>
      <c r="BE435" s="98"/>
      <c r="BF435" s="98"/>
      <c r="BG435" s="98"/>
      <c r="BH435" s="98"/>
      <c r="BI435" s="98"/>
      <c r="BJ435" s="98"/>
      <c r="BK435" s="98"/>
      <c r="BL435" s="98"/>
      <c r="BM435" s="98"/>
      <c r="BN435" s="98"/>
      <c r="BO435" s="98"/>
      <c r="BP435" s="98"/>
      <c r="BQ435" s="98"/>
      <c r="BR435" s="98"/>
      <c r="BS435" s="98"/>
      <c r="BT435" s="98"/>
    </row>
    <row r="436" spans="1:72" s="99" customFormat="1">
      <c r="A436" s="110"/>
      <c r="B436" s="110"/>
      <c r="C436" s="111"/>
      <c r="D436" s="110"/>
      <c r="E436" s="110"/>
      <c r="F436" s="110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98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98"/>
      <c r="BE436" s="98"/>
      <c r="BF436" s="98"/>
      <c r="BG436" s="98"/>
      <c r="BH436" s="98"/>
      <c r="BI436" s="98"/>
      <c r="BJ436" s="98"/>
      <c r="BK436" s="98"/>
      <c r="BL436" s="98"/>
      <c r="BM436" s="98"/>
      <c r="BN436" s="98"/>
      <c r="BO436" s="98"/>
      <c r="BP436" s="98"/>
      <c r="BQ436" s="98"/>
      <c r="BR436" s="98"/>
      <c r="BS436" s="98"/>
      <c r="BT436" s="98"/>
    </row>
    <row r="437" spans="1:72" s="99" customFormat="1">
      <c r="A437" s="110"/>
      <c r="B437" s="110"/>
      <c r="C437" s="111"/>
      <c r="D437" s="110"/>
      <c r="E437" s="110"/>
      <c r="F437" s="110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98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98"/>
      <c r="BE437" s="98"/>
      <c r="BF437" s="98"/>
      <c r="BG437" s="98"/>
      <c r="BH437" s="98"/>
      <c r="BI437" s="98"/>
      <c r="BJ437" s="98"/>
      <c r="BK437" s="98"/>
      <c r="BL437" s="98"/>
      <c r="BM437" s="98"/>
      <c r="BN437" s="98"/>
      <c r="BO437" s="98"/>
      <c r="BP437" s="98"/>
      <c r="BQ437" s="98"/>
      <c r="BR437" s="98"/>
      <c r="BS437" s="98"/>
      <c r="BT437" s="98"/>
    </row>
    <row r="438" spans="1:72" s="99" customFormat="1">
      <c r="A438" s="110"/>
      <c r="B438" s="110"/>
      <c r="C438" s="111"/>
      <c r="D438" s="110"/>
      <c r="E438" s="110"/>
      <c r="F438" s="110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98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98"/>
      <c r="BE438" s="98"/>
      <c r="BF438" s="98"/>
      <c r="BG438" s="98"/>
      <c r="BH438" s="98"/>
      <c r="BI438" s="98"/>
      <c r="BJ438" s="98"/>
      <c r="BK438" s="98"/>
      <c r="BL438" s="98"/>
      <c r="BM438" s="98"/>
      <c r="BN438" s="98"/>
      <c r="BO438" s="98"/>
      <c r="BP438" s="98"/>
      <c r="BQ438" s="98"/>
      <c r="BR438" s="98"/>
      <c r="BS438" s="98"/>
      <c r="BT438" s="98"/>
    </row>
    <row r="439" spans="1:72" s="99" customFormat="1">
      <c r="A439" s="110"/>
      <c r="B439" s="110"/>
      <c r="C439" s="111"/>
      <c r="D439" s="110"/>
      <c r="E439" s="110"/>
      <c r="F439" s="110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98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98"/>
      <c r="BE439" s="98"/>
      <c r="BF439" s="98"/>
      <c r="BG439" s="98"/>
      <c r="BH439" s="98"/>
      <c r="BI439" s="98"/>
      <c r="BJ439" s="98"/>
      <c r="BK439" s="98"/>
      <c r="BL439" s="98"/>
      <c r="BM439" s="98"/>
      <c r="BN439" s="98"/>
      <c r="BO439" s="98"/>
      <c r="BP439" s="98"/>
      <c r="BQ439" s="98"/>
      <c r="BR439" s="98"/>
      <c r="BS439" s="98"/>
      <c r="BT439" s="98"/>
    </row>
    <row r="440" spans="1:72" s="99" customFormat="1">
      <c r="A440" s="110"/>
      <c r="B440" s="110"/>
      <c r="C440" s="111"/>
      <c r="D440" s="110"/>
      <c r="E440" s="110"/>
      <c r="F440" s="110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98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  <c r="BE440" s="98"/>
      <c r="BF440" s="98"/>
      <c r="BG440" s="98"/>
      <c r="BH440" s="98"/>
      <c r="BI440" s="98"/>
      <c r="BJ440" s="98"/>
      <c r="BK440" s="98"/>
      <c r="BL440" s="98"/>
      <c r="BM440" s="98"/>
      <c r="BN440" s="98"/>
      <c r="BO440" s="98"/>
      <c r="BP440" s="98"/>
      <c r="BQ440" s="98"/>
      <c r="BR440" s="98"/>
      <c r="BS440" s="98"/>
      <c r="BT440" s="98"/>
    </row>
    <row r="441" spans="1:72" s="99" customFormat="1">
      <c r="A441" s="110"/>
      <c r="B441" s="110"/>
      <c r="C441" s="111"/>
      <c r="D441" s="110"/>
      <c r="E441" s="110"/>
      <c r="F441" s="110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98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98"/>
      <c r="BE441" s="98"/>
      <c r="BF441" s="98"/>
      <c r="BG441" s="98"/>
      <c r="BH441" s="98"/>
      <c r="BI441" s="98"/>
      <c r="BJ441" s="98"/>
      <c r="BK441" s="98"/>
      <c r="BL441" s="98"/>
      <c r="BM441" s="98"/>
      <c r="BN441" s="98"/>
      <c r="BO441" s="98"/>
      <c r="BP441" s="98"/>
      <c r="BQ441" s="98"/>
      <c r="BR441" s="98"/>
      <c r="BS441" s="98"/>
      <c r="BT441" s="98"/>
    </row>
    <row r="442" spans="1:72" s="99" customFormat="1">
      <c r="A442" s="110"/>
      <c r="B442" s="110"/>
      <c r="C442" s="111"/>
      <c r="D442" s="110"/>
      <c r="E442" s="110"/>
      <c r="F442" s="110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98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  <c r="BE442" s="98"/>
      <c r="BF442" s="98"/>
      <c r="BG442" s="98"/>
      <c r="BH442" s="98"/>
      <c r="BI442" s="98"/>
      <c r="BJ442" s="98"/>
      <c r="BK442" s="98"/>
      <c r="BL442" s="98"/>
      <c r="BM442" s="98"/>
      <c r="BN442" s="98"/>
      <c r="BO442" s="98"/>
      <c r="BP442" s="98"/>
      <c r="BQ442" s="98"/>
      <c r="BR442" s="98"/>
      <c r="BS442" s="98"/>
      <c r="BT442" s="98"/>
    </row>
    <row r="443" spans="1:72" s="99" customFormat="1">
      <c r="A443" s="110"/>
      <c r="B443" s="110"/>
      <c r="C443" s="111"/>
      <c r="D443" s="110"/>
      <c r="E443" s="110"/>
      <c r="F443" s="110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98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98"/>
      <c r="BE443" s="98"/>
      <c r="BF443" s="98"/>
      <c r="BG443" s="98"/>
      <c r="BH443" s="98"/>
      <c r="BI443" s="98"/>
      <c r="BJ443" s="98"/>
      <c r="BK443" s="98"/>
      <c r="BL443" s="98"/>
      <c r="BM443" s="98"/>
      <c r="BN443" s="98"/>
      <c r="BO443" s="98"/>
      <c r="BP443" s="98"/>
      <c r="BQ443" s="98"/>
      <c r="BR443" s="98"/>
      <c r="BS443" s="98"/>
      <c r="BT443" s="98"/>
    </row>
    <row r="444" spans="1:72" s="99" customFormat="1">
      <c r="A444" s="110"/>
      <c r="B444" s="110"/>
      <c r="C444" s="111"/>
      <c r="D444" s="110"/>
      <c r="E444" s="110"/>
      <c r="F444" s="110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98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98"/>
      <c r="BE444" s="98"/>
      <c r="BF444" s="98"/>
      <c r="BG444" s="98"/>
      <c r="BH444" s="98"/>
      <c r="BI444" s="98"/>
      <c r="BJ444" s="98"/>
      <c r="BK444" s="98"/>
      <c r="BL444" s="98"/>
      <c r="BM444" s="98"/>
      <c r="BN444" s="98"/>
      <c r="BO444" s="98"/>
      <c r="BP444" s="98"/>
      <c r="BQ444" s="98"/>
      <c r="BR444" s="98"/>
      <c r="BS444" s="98"/>
      <c r="BT444" s="98"/>
    </row>
    <row r="445" spans="1:72" s="99" customFormat="1">
      <c r="A445" s="110"/>
      <c r="B445" s="110"/>
      <c r="C445" s="111"/>
      <c r="D445" s="110"/>
      <c r="E445" s="110"/>
      <c r="F445" s="110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98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98"/>
      <c r="BE445" s="98"/>
      <c r="BF445" s="98"/>
      <c r="BG445" s="98"/>
      <c r="BH445" s="98"/>
      <c r="BI445" s="98"/>
      <c r="BJ445" s="98"/>
      <c r="BK445" s="98"/>
      <c r="BL445" s="98"/>
      <c r="BM445" s="98"/>
      <c r="BN445" s="98"/>
      <c r="BO445" s="98"/>
      <c r="BP445" s="98"/>
      <c r="BQ445" s="98"/>
      <c r="BR445" s="98"/>
      <c r="BS445" s="98"/>
      <c r="BT445" s="98"/>
    </row>
    <row r="446" spans="1:72" s="99" customFormat="1">
      <c r="A446" s="110"/>
      <c r="B446" s="110"/>
      <c r="C446" s="111"/>
      <c r="D446" s="110"/>
      <c r="E446" s="110"/>
      <c r="F446" s="110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98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98"/>
      <c r="BE446" s="98"/>
      <c r="BF446" s="98"/>
      <c r="BG446" s="98"/>
      <c r="BH446" s="98"/>
      <c r="BI446" s="98"/>
      <c r="BJ446" s="98"/>
      <c r="BK446" s="98"/>
      <c r="BL446" s="98"/>
      <c r="BM446" s="98"/>
      <c r="BN446" s="98"/>
      <c r="BO446" s="98"/>
      <c r="BP446" s="98"/>
      <c r="BQ446" s="98"/>
      <c r="BR446" s="98"/>
      <c r="BS446" s="98"/>
      <c r="BT446" s="98"/>
    </row>
    <row r="447" spans="1:72" s="99" customFormat="1">
      <c r="A447" s="110"/>
      <c r="B447" s="110"/>
      <c r="C447" s="111"/>
      <c r="D447" s="110"/>
      <c r="E447" s="110"/>
      <c r="F447" s="110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98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98"/>
      <c r="BE447" s="98"/>
      <c r="BF447" s="98"/>
      <c r="BG447" s="98"/>
      <c r="BH447" s="98"/>
      <c r="BI447" s="98"/>
      <c r="BJ447" s="98"/>
      <c r="BK447" s="98"/>
      <c r="BL447" s="98"/>
      <c r="BM447" s="98"/>
      <c r="BN447" s="98"/>
      <c r="BO447" s="98"/>
      <c r="BP447" s="98"/>
      <c r="BQ447" s="98"/>
      <c r="BR447" s="98"/>
      <c r="BS447" s="98"/>
      <c r="BT447" s="98"/>
    </row>
    <row r="448" spans="1:72" s="99" customFormat="1">
      <c r="A448" s="110"/>
      <c r="B448" s="110"/>
      <c r="C448" s="111"/>
      <c r="D448" s="110"/>
      <c r="E448" s="110"/>
      <c r="F448" s="110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98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98"/>
      <c r="BE448" s="98"/>
      <c r="BF448" s="98"/>
      <c r="BG448" s="98"/>
      <c r="BH448" s="98"/>
      <c r="BI448" s="98"/>
      <c r="BJ448" s="98"/>
      <c r="BK448" s="98"/>
      <c r="BL448" s="98"/>
      <c r="BM448" s="98"/>
      <c r="BN448" s="98"/>
      <c r="BO448" s="98"/>
      <c r="BP448" s="98"/>
      <c r="BQ448" s="98"/>
      <c r="BR448" s="98"/>
      <c r="BS448" s="98"/>
      <c r="BT448" s="98"/>
    </row>
    <row r="449" spans="1:72" s="99" customFormat="1">
      <c r="A449" s="110"/>
      <c r="B449" s="110"/>
      <c r="C449" s="111"/>
      <c r="D449" s="110"/>
      <c r="E449" s="110"/>
      <c r="F449" s="110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98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98"/>
      <c r="BE449" s="98"/>
      <c r="BF449" s="98"/>
      <c r="BG449" s="98"/>
      <c r="BH449" s="98"/>
      <c r="BI449" s="98"/>
      <c r="BJ449" s="98"/>
      <c r="BK449" s="98"/>
      <c r="BL449" s="98"/>
      <c r="BM449" s="98"/>
      <c r="BN449" s="98"/>
      <c r="BO449" s="98"/>
      <c r="BP449" s="98"/>
      <c r="BQ449" s="98"/>
      <c r="BR449" s="98"/>
      <c r="BS449" s="98"/>
      <c r="BT449" s="98"/>
    </row>
    <row r="450" spans="1:72" s="99" customFormat="1">
      <c r="A450" s="110"/>
      <c r="B450" s="110"/>
      <c r="C450" s="111"/>
      <c r="D450" s="110"/>
      <c r="E450" s="110"/>
      <c r="F450" s="110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98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98"/>
      <c r="BE450" s="98"/>
      <c r="BF450" s="98"/>
      <c r="BG450" s="98"/>
      <c r="BH450" s="98"/>
      <c r="BI450" s="98"/>
      <c r="BJ450" s="98"/>
      <c r="BK450" s="98"/>
      <c r="BL450" s="98"/>
      <c r="BM450" s="98"/>
      <c r="BN450" s="98"/>
      <c r="BO450" s="98"/>
      <c r="BP450" s="98"/>
      <c r="BQ450" s="98"/>
      <c r="BR450" s="98"/>
      <c r="BS450" s="98"/>
      <c r="BT450" s="98"/>
    </row>
    <row r="451" spans="1:72" s="99" customFormat="1">
      <c r="A451" s="110"/>
      <c r="B451" s="110"/>
      <c r="C451" s="111"/>
      <c r="D451" s="110"/>
      <c r="E451" s="110"/>
      <c r="F451" s="110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98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98"/>
      <c r="BE451" s="98"/>
      <c r="BF451" s="98"/>
      <c r="BG451" s="98"/>
      <c r="BH451" s="98"/>
      <c r="BI451" s="98"/>
      <c r="BJ451" s="98"/>
      <c r="BK451" s="98"/>
      <c r="BL451" s="98"/>
      <c r="BM451" s="98"/>
      <c r="BN451" s="98"/>
      <c r="BO451" s="98"/>
      <c r="BP451" s="98"/>
      <c r="BQ451" s="98"/>
      <c r="BR451" s="98"/>
      <c r="BS451" s="98"/>
      <c r="BT451" s="98"/>
    </row>
    <row r="452" spans="1:72" s="99" customFormat="1">
      <c r="A452" s="110"/>
      <c r="B452" s="110"/>
      <c r="C452" s="111"/>
      <c r="D452" s="110"/>
      <c r="E452" s="110"/>
      <c r="F452" s="110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98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98"/>
      <c r="BE452" s="98"/>
      <c r="BF452" s="98"/>
      <c r="BG452" s="98"/>
      <c r="BH452" s="98"/>
      <c r="BI452" s="98"/>
      <c r="BJ452" s="98"/>
      <c r="BK452" s="98"/>
      <c r="BL452" s="98"/>
      <c r="BM452" s="98"/>
      <c r="BN452" s="98"/>
      <c r="BO452" s="98"/>
      <c r="BP452" s="98"/>
      <c r="BQ452" s="98"/>
      <c r="BR452" s="98"/>
      <c r="BS452" s="98"/>
      <c r="BT452" s="98"/>
    </row>
    <row r="453" spans="1:72" s="99" customFormat="1">
      <c r="A453" s="110"/>
      <c r="B453" s="110"/>
      <c r="C453" s="111"/>
      <c r="D453" s="110"/>
      <c r="E453" s="110"/>
      <c r="F453" s="110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98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98"/>
      <c r="BE453" s="98"/>
      <c r="BF453" s="98"/>
      <c r="BG453" s="98"/>
      <c r="BH453" s="98"/>
      <c r="BI453" s="98"/>
      <c r="BJ453" s="98"/>
      <c r="BK453" s="98"/>
      <c r="BL453" s="98"/>
      <c r="BM453" s="98"/>
      <c r="BN453" s="98"/>
      <c r="BO453" s="98"/>
      <c r="BP453" s="98"/>
      <c r="BQ453" s="98"/>
      <c r="BR453" s="98"/>
      <c r="BS453" s="98"/>
      <c r="BT453" s="98"/>
    </row>
    <row r="454" spans="1:72" s="99" customFormat="1">
      <c r="A454" s="110"/>
      <c r="B454" s="110"/>
      <c r="C454" s="111"/>
      <c r="D454" s="110"/>
      <c r="E454" s="110"/>
      <c r="F454" s="110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98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98"/>
      <c r="BE454" s="98"/>
      <c r="BF454" s="98"/>
      <c r="BG454" s="98"/>
      <c r="BH454" s="98"/>
      <c r="BI454" s="98"/>
      <c r="BJ454" s="98"/>
      <c r="BK454" s="98"/>
      <c r="BL454" s="98"/>
      <c r="BM454" s="98"/>
      <c r="BN454" s="98"/>
      <c r="BO454" s="98"/>
      <c r="BP454" s="98"/>
      <c r="BQ454" s="98"/>
      <c r="BR454" s="98"/>
      <c r="BS454" s="98"/>
      <c r="BT454" s="98"/>
    </row>
    <row r="455" spans="1:72" s="99" customFormat="1">
      <c r="A455" s="110"/>
      <c r="B455" s="110"/>
      <c r="C455" s="111"/>
      <c r="D455" s="110"/>
      <c r="E455" s="110"/>
      <c r="F455" s="110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98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98"/>
      <c r="BE455" s="98"/>
      <c r="BF455" s="98"/>
      <c r="BG455" s="98"/>
      <c r="BH455" s="98"/>
      <c r="BI455" s="98"/>
      <c r="BJ455" s="98"/>
      <c r="BK455" s="98"/>
      <c r="BL455" s="98"/>
      <c r="BM455" s="98"/>
      <c r="BN455" s="98"/>
      <c r="BO455" s="98"/>
      <c r="BP455" s="98"/>
      <c r="BQ455" s="98"/>
      <c r="BR455" s="98"/>
      <c r="BS455" s="98"/>
      <c r="BT455" s="98"/>
    </row>
    <row r="456" spans="1:72" s="99" customFormat="1">
      <c r="A456" s="110"/>
      <c r="B456" s="110"/>
      <c r="C456" s="111"/>
      <c r="D456" s="110"/>
      <c r="E456" s="110"/>
      <c r="F456" s="110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98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98"/>
      <c r="BE456" s="98"/>
      <c r="BF456" s="98"/>
      <c r="BG456" s="98"/>
      <c r="BH456" s="98"/>
      <c r="BI456" s="98"/>
      <c r="BJ456" s="98"/>
      <c r="BK456" s="98"/>
      <c r="BL456" s="98"/>
      <c r="BM456" s="98"/>
      <c r="BN456" s="98"/>
      <c r="BO456" s="98"/>
      <c r="BP456" s="98"/>
      <c r="BQ456" s="98"/>
      <c r="BR456" s="98"/>
      <c r="BS456" s="98"/>
      <c r="BT456" s="98"/>
    </row>
    <row r="457" spans="1:72" s="99" customFormat="1">
      <c r="A457" s="110"/>
      <c r="B457" s="110"/>
      <c r="C457" s="111"/>
      <c r="D457" s="110"/>
      <c r="E457" s="110"/>
      <c r="F457" s="110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98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98"/>
      <c r="BE457" s="98"/>
      <c r="BF457" s="98"/>
      <c r="BG457" s="98"/>
      <c r="BH457" s="98"/>
      <c r="BI457" s="98"/>
      <c r="BJ457" s="98"/>
      <c r="BK457" s="98"/>
      <c r="BL457" s="98"/>
      <c r="BM457" s="98"/>
      <c r="BN457" s="98"/>
      <c r="BO457" s="98"/>
      <c r="BP457" s="98"/>
      <c r="BQ457" s="98"/>
      <c r="BR457" s="98"/>
      <c r="BS457" s="98"/>
      <c r="BT457" s="98"/>
    </row>
    <row r="458" spans="1:72" s="99" customFormat="1">
      <c r="A458" s="110"/>
      <c r="B458" s="110"/>
      <c r="C458" s="111"/>
      <c r="D458" s="110"/>
      <c r="E458" s="110"/>
      <c r="F458" s="110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98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98"/>
      <c r="BE458" s="98"/>
      <c r="BF458" s="98"/>
      <c r="BG458" s="98"/>
      <c r="BH458" s="98"/>
      <c r="BI458" s="98"/>
      <c r="BJ458" s="98"/>
      <c r="BK458" s="98"/>
      <c r="BL458" s="98"/>
      <c r="BM458" s="98"/>
      <c r="BN458" s="98"/>
      <c r="BO458" s="98"/>
      <c r="BP458" s="98"/>
      <c r="BQ458" s="98"/>
      <c r="BR458" s="98"/>
      <c r="BS458" s="98"/>
      <c r="BT458" s="98"/>
    </row>
    <row r="459" spans="1:72" s="99" customFormat="1">
      <c r="A459" s="110"/>
      <c r="B459" s="110"/>
      <c r="C459" s="111"/>
      <c r="D459" s="110"/>
      <c r="E459" s="110"/>
      <c r="F459" s="110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98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98"/>
      <c r="BE459" s="98"/>
      <c r="BF459" s="98"/>
      <c r="BG459" s="98"/>
      <c r="BH459" s="98"/>
      <c r="BI459" s="98"/>
      <c r="BJ459" s="98"/>
      <c r="BK459" s="98"/>
      <c r="BL459" s="98"/>
      <c r="BM459" s="98"/>
      <c r="BN459" s="98"/>
      <c r="BO459" s="98"/>
      <c r="BP459" s="98"/>
      <c r="BQ459" s="98"/>
      <c r="BR459" s="98"/>
      <c r="BS459" s="98"/>
      <c r="BT459" s="98"/>
    </row>
    <row r="460" spans="1:72" s="99" customFormat="1">
      <c r="A460" s="110"/>
      <c r="B460" s="110"/>
      <c r="C460" s="111"/>
      <c r="D460" s="110"/>
      <c r="E460" s="110"/>
      <c r="F460" s="110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98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98"/>
      <c r="BE460" s="98"/>
      <c r="BF460" s="98"/>
      <c r="BG460" s="98"/>
      <c r="BH460" s="98"/>
      <c r="BI460" s="98"/>
      <c r="BJ460" s="98"/>
      <c r="BK460" s="98"/>
      <c r="BL460" s="98"/>
      <c r="BM460" s="98"/>
      <c r="BN460" s="98"/>
      <c r="BO460" s="98"/>
      <c r="BP460" s="98"/>
      <c r="BQ460" s="98"/>
      <c r="BR460" s="98"/>
      <c r="BS460" s="98"/>
      <c r="BT460" s="98"/>
    </row>
    <row r="461" spans="1:72" s="99" customFormat="1">
      <c r="A461" s="110"/>
      <c r="B461" s="110"/>
      <c r="C461" s="111"/>
      <c r="D461" s="110"/>
      <c r="E461" s="110"/>
      <c r="F461" s="110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98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98"/>
      <c r="BE461" s="98"/>
      <c r="BF461" s="98"/>
      <c r="BG461" s="98"/>
      <c r="BH461" s="98"/>
      <c r="BI461" s="98"/>
      <c r="BJ461" s="98"/>
      <c r="BK461" s="98"/>
      <c r="BL461" s="98"/>
      <c r="BM461" s="98"/>
      <c r="BN461" s="98"/>
      <c r="BO461" s="98"/>
      <c r="BP461" s="98"/>
      <c r="BQ461" s="98"/>
      <c r="BR461" s="98"/>
      <c r="BS461" s="98"/>
      <c r="BT461" s="98"/>
    </row>
    <row r="462" spans="1:72" s="99" customFormat="1">
      <c r="A462" s="110"/>
      <c r="B462" s="110"/>
      <c r="C462" s="111"/>
      <c r="D462" s="110"/>
      <c r="E462" s="110"/>
      <c r="F462" s="110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98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98"/>
      <c r="BE462" s="98"/>
      <c r="BF462" s="98"/>
      <c r="BG462" s="98"/>
      <c r="BH462" s="98"/>
      <c r="BI462" s="98"/>
      <c r="BJ462" s="98"/>
      <c r="BK462" s="98"/>
      <c r="BL462" s="98"/>
      <c r="BM462" s="98"/>
      <c r="BN462" s="98"/>
      <c r="BO462" s="98"/>
      <c r="BP462" s="98"/>
      <c r="BQ462" s="98"/>
      <c r="BR462" s="98"/>
      <c r="BS462" s="98"/>
      <c r="BT462" s="98"/>
    </row>
    <row r="463" spans="1:72" s="99" customFormat="1">
      <c r="A463" s="110"/>
      <c r="B463" s="110"/>
      <c r="C463" s="111"/>
      <c r="D463" s="110"/>
      <c r="E463" s="110"/>
      <c r="F463" s="110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98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98"/>
      <c r="BE463" s="98"/>
      <c r="BF463" s="98"/>
      <c r="BG463" s="98"/>
      <c r="BH463" s="98"/>
      <c r="BI463" s="98"/>
      <c r="BJ463" s="98"/>
      <c r="BK463" s="98"/>
      <c r="BL463" s="98"/>
      <c r="BM463" s="98"/>
      <c r="BN463" s="98"/>
      <c r="BO463" s="98"/>
      <c r="BP463" s="98"/>
      <c r="BQ463" s="98"/>
      <c r="BR463" s="98"/>
      <c r="BS463" s="98"/>
      <c r="BT463" s="98"/>
    </row>
    <row r="464" spans="1:72" s="99" customFormat="1">
      <c r="A464" s="110"/>
      <c r="B464" s="110"/>
      <c r="C464" s="111"/>
      <c r="D464" s="110"/>
      <c r="E464" s="110"/>
      <c r="F464" s="110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98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98"/>
      <c r="BE464" s="98"/>
      <c r="BF464" s="98"/>
      <c r="BG464" s="98"/>
      <c r="BH464" s="98"/>
      <c r="BI464" s="98"/>
      <c r="BJ464" s="98"/>
      <c r="BK464" s="98"/>
      <c r="BL464" s="98"/>
      <c r="BM464" s="98"/>
      <c r="BN464" s="98"/>
      <c r="BO464" s="98"/>
      <c r="BP464" s="98"/>
      <c r="BQ464" s="98"/>
      <c r="BR464" s="98"/>
      <c r="BS464" s="98"/>
      <c r="BT464" s="98"/>
    </row>
    <row r="465" spans="1:72" s="99" customFormat="1">
      <c r="A465" s="110"/>
      <c r="B465" s="110"/>
      <c r="C465" s="111"/>
      <c r="D465" s="110"/>
      <c r="E465" s="110"/>
      <c r="F465" s="110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98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98"/>
      <c r="BE465" s="98"/>
      <c r="BF465" s="98"/>
      <c r="BG465" s="98"/>
      <c r="BH465" s="98"/>
      <c r="BI465" s="98"/>
      <c r="BJ465" s="98"/>
      <c r="BK465" s="98"/>
      <c r="BL465" s="98"/>
      <c r="BM465" s="98"/>
      <c r="BN465" s="98"/>
      <c r="BO465" s="98"/>
      <c r="BP465" s="98"/>
      <c r="BQ465" s="98"/>
      <c r="BR465" s="98"/>
      <c r="BS465" s="98"/>
      <c r="BT465" s="98"/>
    </row>
    <row r="466" spans="1:72" s="99" customFormat="1">
      <c r="A466" s="110"/>
      <c r="B466" s="110"/>
      <c r="C466" s="111"/>
      <c r="D466" s="110"/>
      <c r="E466" s="110"/>
      <c r="F466" s="110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98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98"/>
      <c r="BE466" s="98"/>
      <c r="BF466" s="98"/>
      <c r="BG466" s="98"/>
      <c r="BH466" s="98"/>
      <c r="BI466" s="98"/>
      <c r="BJ466" s="98"/>
      <c r="BK466" s="98"/>
      <c r="BL466" s="98"/>
      <c r="BM466" s="98"/>
      <c r="BN466" s="98"/>
      <c r="BO466" s="98"/>
      <c r="BP466" s="98"/>
      <c r="BQ466" s="98"/>
      <c r="BR466" s="98"/>
      <c r="BS466" s="98"/>
      <c r="BT466" s="98"/>
    </row>
    <row r="467" spans="1:72" s="99" customFormat="1">
      <c r="A467" s="110"/>
      <c r="B467" s="110"/>
      <c r="C467" s="111"/>
      <c r="D467" s="110"/>
      <c r="E467" s="110"/>
      <c r="F467" s="110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98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98"/>
      <c r="BE467" s="98"/>
      <c r="BF467" s="98"/>
      <c r="BG467" s="98"/>
      <c r="BH467" s="98"/>
      <c r="BI467" s="98"/>
      <c r="BJ467" s="98"/>
      <c r="BK467" s="98"/>
      <c r="BL467" s="98"/>
      <c r="BM467" s="98"/>
      <c r="BN467" s="98"/>
      <c r="BO467" s="98"/>
      <c r="BP467" s="98"/>
      <c r="BQ467" s="98"/>
      <c r="BR467" s="98"/>
      <c r="BS467" s="98"/>
      <c r="BT467" s="98"/>
    </row>
    <row r="468" spans="1:72" s="99" customFormat="1">
      <c r="A468" s="110"/>
      <c r="B468" s="110"/>
      <c r="C468" s="111"/>
      <c r="D468" s="110"/>
      <c r="E468" s="110"/>
      <c r="F468" s="110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98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98"/>
      <c r="BE468" s="98"/>
      <c r="BF468" s="98"/>
      <c r="BG468" s="98"/>
      <c r="BH468" s="98"/>
      <c r="BI468" s="98"/>
      <c r="BJ468" s="98"/>
      <c r="BK468" s="98"/>
      <c r="BL468" s="98"/>
      <c r="BM468" s="98"/>
      <c r="BN468" s="98"/>
      <c r="BO468" s="98"/>
      <c r="BP468" s="98"/>
      <c r="BQ468" s="98"/>
      <c r="BR468" s="98"/>
      <c r="BS468" s="98"/>
      <c r="BT468" s="98"/>
    </row>
    <row r="469" spans="1:72" s="99" customFormat="1">
      <c r="A469" s="110"/>
      <c r="B469" s="110"/>
      <c r="C469" s="111"/>
      <c r="D469" s="110"/>
      <c r="E469" s="110"/>
      <c r="F469" s="110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98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98"/>
      <c r="BE469" s="98"/>
      <c r="BF469" s="98"/>
      <c r="BG469" s="98"/>
      <c r="BH469" s="98"/>
      <c r="BI469" s="98"/>
      <c r="BJ469" s="98"/>
      <c r="BK469" s="98"/>
      <c r="BL469" s="98"/>
      <c r="BM469" s="98"/>
      <c r="BN469" s="98"/>
      <c r="BO469" s="98"/>
      <c r="BP469" s="98"/>
      <c r="BQ469" s="98"/>
      <c r="BR469" s="98"/>
      <c r="BS469" s="98"/>
      <c r="BT469" s="98"/>
    </row>
    <row r="470" spans="1:72" s="99" customFormat="1">
      <c r="A470" s="110"/>
      <c r="B470" s="110"/>
      <c r="C470" s="111"/>
      <c r="D470" s="110"/>
      <c r="E470" s="110"/>
      <c r="F470" s="110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98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98"/>
      <c r="BE470" s="98"/>
      <c r="BF470" s="98"/>
      <c r="BG470" s="98"/>
      <c r="BH470" s="98"/>
      <c r="BI470" s="98"/>
      <c r="BJ470" s="98"/>
      <c r="BK470" s="98"/>
      <c r="BL470" s="98"/>
      <c r="BM470" s="98"/>
      <c r="BN470" s="98"/>
      <c r="BO470" s="98"/>
      <c r="BP470" s="98"/>
      <c r="BQ470" s="98"/>
      <c r="BR470" s="98"/>
      <c r="BS470" s="98"/>
      <c r="BT470" s="98"/>
    </row>
    <row r="471" spans="1:72" s="99" customFormat="1">
      <c r="A471" s="110"/>
      <c r="B471" s="110"/>
      <c r="C471" s="111"/>
      <c r="D471" s="110"/>
      <c r="E471" s="110"/>
      <c r="F471" s="110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98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98"/>
      <c r="BE471" s="98"/>
      <c r="BF471" s="98"/>
      <c r="BG471" s="98"/>
      <c r="BH471" s="98"/>
      <c r="BI471" s="98"/>
      <c r="BJ471" s="98"/>
      <c r="BK471" s="98"/>
      <c r="BL471" s="98"/>
      <c r="BM471" s="98"/>
      <c r="BN471" s="98"/>
      <c r="BO471" s="98"/>
      <c r="BP471" s="98"/>
      <c r="BQ471" s="98"/>
      <c r="BR471" s="98"/>
      <c r="BS471" s="98"/>
      <c r="BT471" s="98"/>
    </row>
    <row r="472" spans="1:72" s="99" customFormat="1">
      <c r="A472" s="110"/>
      <c r="B472" s="110"/>
      <c r="C472" s="111"/>
      <c r="D472" s="110"/>
      <c r="E472" s="110"/>
      <c r="F472" s="110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98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98"/>
      <c r="BE472" s="98"/>
      <c r="BF472" s="98"/>
      <c r="BG472" s="98"/>
      <c r="BH472" s="98"/>
      <c r="BI472" s="98"/>
      <c r="BJ472" s="98"/>
      <c r="BK472" s="98"/>
      <c r="BL472" s="98"/>
      <c r="BM472" s="98"/>
      <c r="BN472" s="98"/>
      <c r="BO472" s="98"/>
      <c r="BP472" s="98"/>
      <c r="BQ472" s="98"/>
      <c r="BR472" s="98"/>
      <c r="BS472" s="98"/>
      <c r="BT472" s="98"/>
    </row>
    <row r="473" spans="1:72" s="99" customFormat="1">
      <c r="A473" s="110"/>
      <c r="B473" s="110"/>
      <c r="C473" s="111"/>
      <c r="D473" s="110"/>
      <c r="E473" s="110"/>
      <c r="F473" s="110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98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98"/>
      <c r="BE473" s="98"/>
      <c r="BF473" s="98"/>
      <c r="BG473" s="98"/>
      <c r="BH473" s="98"/>
      <c r="BI473" s="98"/>
      <c r="BJ473" s="98"/>
      <c r="BK473" s="98"/>
      <c r="BL473" s="98"/>
      <c r="BM473" s="98"/>
      <c r="BN473" s="98"/>
      <c r="BO473" s="98"/>
      <c r="BP473" s="98"/>
      <c r="BQ473" s="98"/>
      <c r="BR473" s="98"/>
      <c r="BS473" s="98"/>
      <c r="BT473" s="98"/>
    </row>
    <row r="474" spans="1:72" s="99" customFormat="1">
      <c r="A474" s="110"/>
      <c r="B474" s="110"/>
      <c r="C474" s="111"/>
      <c r="D474" s="110"/>
      <c r="E474" s="110"/>
      <c r="F474" s="110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98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98"/>
      <c r="BE474" s="98"/>
      <c r="BF474" s="98"/>
      <c r="BG474" s="98"/>
      <c r="BH474" s="98"/>
      <c r="BI474" s="98"/>
      <c r="BJ474" s="98"/>
      <c r="BK474" s="98"/>
      <c r="BL474" s="98"/>
      <c r="BM474" s="98"/>
      <c r="BN474" s="98"/>
      <c r="BO474" s="98"/>
      <c r="BP474" s="98"/>
      <c r="BQ474" s="98"/>
      <c r="BR474" s="98"/>
      <c r="BS474" s="98"/>
      <c r="BT474" s="98"/>
    </row>
    <row r="475" spans="1:72" s="99" customFormat="1">
      <c r="A475" s="110"/>
      <c r="B475" s="110"/>
      <c r="C475" s="111"/>
      <c r="D475" s="110"/>
      <c r="E475" s="110"/>
      <c r="F475" s="110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98"/>
      <c r="BE475" s="98"/>
      <c r="BF475" s="98"/>
      <c r="BG475" s="98"/>
      <c r="BH475" s="98"/>
      <c r="BI475" s="98"/>
      <c r="BJ475" s="98"/>
      <c r="BK475" s="98"/>
      <c r="BL475" s="98"/>
      <c r="BM475" s="98"/>
      <c r="BN475" s="98"/>
      <c r="BO475" s="98"/>
      <c r="BP475" s="98"/>
      <c r="BQ475" s="98"/>
      <c r="BR475" s="98"/>
      <c r="BS475" s="98"/>
      <c r="BT475" s="98"/>
    </row>
    <row r="476" spans="1:72" s="99" customFormat="1">
      <c r="A476" s="110"/>
      <c r="B476" s="110"/>
      <c r="C476" s="111"/>
      <c r="D476" s="110"/>
      <c r="E476" s="110"/>
      <c r="F476" s="110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98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98"/>
      <c r="BE476" s="98"/>
      <c r="BF476" s="98"/>
      <c r="BG476" s="98"/>
      <c r="BH476" s="98"/>
      <c r="BI476" s="98"/>
      <c r="BJ476" s="98"/>
      <c r="BK476" s="98"/>
      <c r="BL476" s="98"/>
      <c r="BM476" s="98"/>
      <c r="BN476" s="98"/>
      <c r="BO476" s="98"/>
      <c r="BP476" s="98"/>
      <c r="BQ476" s="98"/>
      <c r="BR476" s="98"/>
      <c r="BS476" s="98"/>
      <c r="BT476" s="98"/>
    </row>
    <row r="477" spans="1:72" s="99" customFormat="1">
      <c r="A477" s="110"/>
      <c r="B477" s="110"/>
      <c r="C477" s="111"/>
      <c r="D477" s="110"/>
      <c r="E477" s="110"/>
      <c r="F477" s="110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98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98"/>
      <c r="BE477" s="98"/>
      <c r="BF477" s="98"/>
      <c r="BG477" s="98"/>
      <c r="BH477" s="98"/>
      <c r="BI477" s="98"/>
      <c r="BJ477" s="98"/>
      <c r="BK477" s="98"/>
      <c r="BL477" s="98"/>
      <c r="BM477" s="98"/>
      <c r="BN477" s="98"/>
      <c r="BO477" s="98"/>
      <c r="BP477" s="98"/>
      <c r="BQ477" s="98"/>
      <c r="BR477" s="98"/>
      <c r="BS477" s="98"/>
      <c r="BT477" s="98"/>
    </row>
    <row r="478" spans="1:72" s="99" customFormat="1">
      <c r="A478" s="110"/>
      <c r="B478" s="110"/>
      <c r="C478" s="111"/>
      <c r="D478" s="110"/>
      <c r="E478" s="110"/>
      <c r="F478" s="110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98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98"/>
      <c r="BE478" s="98"/>
      <c r="BF478" s="98"/>
      <c r="BG478" s="98"/>
      <c r="BH478" s="98"/>
      <c r="BI478" s="98"/>
      <c r="BJ478" s="98"/>
      <c r="BK478" s="98"/>
      <c r="BL478" s="98"/>
      <c r="BM478" s="98"/>
      <c r="BN478" s="98"/>
      <c r="BO478" s="98"/>
      <c r="BP478" s="98"/>
      <c r="BQ478" s="98"/>
      <c r="BR478" s="98"/>
      <c r="BS478" s="98"/>
      <c r="BT478" s="98"/>
    </row>
    <row r="479" spans="1:72" s="99" customFormat="1">
      <c r="A479" s="110"/>
      <c r="B479" s="110"/>
      <c r="C479" s="111"/>
      <c r="D479" s="110"/>
      <c r="E479" s="110"/>
      <c r="F479" s="110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98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98"/>
      <c r="BE479" s="98"/>
      <c r="BF479" s="98"/>
      <c r="BG479" s="98"/>
      <c r="BH479" s="98"/>
      <c r="BI479" s="98"/>
      <c r="BJ479" s="98"/>
      <c r="BK479" s="98"/>
      <c r="BL479" s="98"/>
      <c r="BM479" s="98"/>
      <c r="BN479" s="98"/>
      <c r="BO479" s="98"/>
      <c r="BP479" s="98"/>
      <c r="BQ479" s="98"/>
      <c r="BR479" s="98"/>
      <c r="BS479" s="98"/>
      <c r="BT479" s="98"/>
    </row>
    <row r="480" spans="1:72" s="99" customFormat="1">
      <c r="A480" s="110"/>
      <c r="B480" s="110"/>
      <c r="C480" s="111"/>
      <c r="D480" s="110"/>
      <c r="E480" s="110"/>
      <c r="F480" s="110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98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98"/>
      <c r="BE480" s="98"/>
      <c r="BF480" s="98"/>
      <c r="BG480" s="98"/>
      <c r="BH480" s="98"/>
      <c r="BI480" s="98"/>
      <c r="BJ480" s="98"/>
      <c r="BK480" s="98"/>
      <c r="BL480" s="98"/>
      <c r="BM480" s="98"/>
      <c r="BN480" s="98"/>
      <c r="BO480" s="98"/>
      <c r="BP480" s="98"/>
      <c r="BQ480" s="98"/>
      <c r="BR480" s="98"/>
      <c r="BS480" s="98"/>
      <c r="BT480" s="98"/>
    </row>
    <row r="481" spans="1:72" s="99" customFormat="1">
      <c r="A481" s="110"/>
      <c r="B481" s="110"/>
      <c r="C481" s="111"/>
      <c r="D481" s="110"/>
      <c r="E481" s="110"/>
      <c r="F481" s="110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98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98"/>
      <c r="BE481" s="98"/>
      <c r="BF481" s="98"/>
      <c r="BG481" s="98"/>
      <c r="BH481" s="98"/>
      <c r="BI481" s="98"/>
      <c r="BJ481" s="98"/>
      <c r="BK481" s="98"/>
      <c r="BL481" s="98"/>
      <c r="BM481" s="98"/>
      <c r="BN481" s="98"/>
      <c r="BO481" s="98"/>
      <c r="BP481" s="98"/>
      <c r="BQ481" s="98"/>
      <c r="BR481" s="98"/>
      <c r="BS481" s="98"/>
      <c r="BT481" s="98"/>
    </row>
    <row r="482" spans="1:72" s="99" customFormat="1">
      <c r="A482" s="110"/>
      <c r="B482" s="110"/>
      <c r="C482" s="111"/>
      <c r="D482" s="110"/>
      <c r="E482" s="110"/>
      <c r="F482" s="110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98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98"/>
      <c r="BE482" s="98"/>
      <c r="BF482" s="98"/>
      <c r="BG482" s="98"/>
      <c r="BH482" s="98"/>
      <c r="BI482" s="98"/>
      <c r="BJ482" s="98"/>
      <c r="BK482" s="98"/>
      <c r="BL482" s="98"/>
      <c r="BM482" s="98"/>
      <c r="BN482" s="98"/>
      <c r="BO482" s="98"/>
      <c r="BP482" s="98"/>
      <c r="BQ482" s="98"/>
      <c r="BR482" s="98"/>
      <c r="BS482" s="98"/>
      <c r="BT482" s="98"/>
    </row>
    <row r="483" spans="1:72" s="99" customFormat="1">
      <c r="A483" s="110"/>
      <c r="B483" s="110"/>
      <c r="C483" s="111"/>
      <c r="D483" s="110"/>
      <c r="E483" s="110"/>
      <c r="F483" s="110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98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98"/>
      <c r="BE483" s="98"/>
      <c r="BF483" s="98"/>
      <c r="BG483" s="98"/>
      <c r="BH483" s="98"/>
      <c r="BI483" s="98"/>
      <c r="BJ483" s="98"/>
      <c r="BK483" s="98"/>
      <c r="BL483" s="98"/>
      <c r="BM483" s="98"/>
      <c r="BN483" s="98"/>
      <c r="BO483" s="98"/>
      <c r="BP483" s="98"/>
      <c r="BQ483" s="98"/>
      <c r="BR483" s="98"/>
      <c r="BS483" s="98"/>
      <c r="BT483" s="98"/>
    </row>
    <row r="484" spans="1:72" s="99" customFormat="1">
      <c r="A484" s="110"/>
      <c r="B484" s="110"/>
      <c r="C484" s="111"/>
      <c r="D484" s="110"/>
      <c r="E484" s="110"/>
      <c r="F484" s="110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98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98"/>
      <c r="BE484" s="98"/>
      <c r="BF484" s="98"/>
      <c r="BG484" s="98"/>
      <c r="BH484" s="98"/>
      <c r="BI484" s="98"/>
      <c r="BJ484" s="98"/>
      <c r="BK484" s="98"/>
      <c r="BL484" s="98"/>
      <c r="BM484" s="98"/>
      <c r="BN484" s="98"/>
      <c r="BO484" s="98"/>
      <c r="BP484" s="98"/>
      <c r="BQ484" s="98"/>
      <c r="BR484" s="98"/>
      <c r="BS484" s="98"/>
      <c r="BT484" s="98"/>
    </row>
    <row r="485" spans="1:72" s="99" customFormat="1">
      <c r="A485" s="110"/>
      <c r="B485" s="110"/>
      <c r="C485" s="111"/>
      <c r="D485" s="110"/>
      <c r="E485" s="110"/>
      <c r="F485" s="110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98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98"/>
      <c r="BE485" s="98"/>
      <c r="BF485" s="98"/>
      <c r="BG485" s="98"/>
      <c r="BH485" s="98"/>
      <c r="BI485" s="98"/>
      <c r="BJ485" s="98"/>
      <c r="BK485" s="98"/>
      <c r="BL485" s="98"/>
      <c r="BM485" s="98"/>
      <c r="BN485" s="98"/>
      <c r="BO485" s="98"/>
      <c r="BP485" s="98"/>
      <c r="BQ485" s="98"/>
      <c r="BR485" s="98"/>
      <c r="BS485" s="98"/>
      <c r="BT485" s="98"/>
    </row>
    <row r="486" spans="1:72" s="99" customFormat="1">
      <c r="A486" s="110"/>
      <c r="B486" s="110"/>
      <c r="C486" s="111"/>
      <c r="D486" s="110"/>
      <c r="E486" s="110"/>
      <c r="F486" s="110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98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98"/>
      <c r="BE486" s="98"/>
      <c r="BF486" s="98"/>
      <c r="BG486" s="98"/>
      <c r="BH486" s="98"/>
      <c r="BI486" s="98"/>
      <c r="BJ486" s="98"/>
      <c r="BK486" s="98"/>
      <c r="BL486" s="98"/>
      <c r="BM486" s="98"/>
      <c r="BN486" s="98"/>
      <c r="BO486" s="98"/>
      <c r="BP486" s="98"/>
      <c r="BQ486" s="98"/>
      <c r="BR486" s="98"/>
      <c r="BS486" s="98"/>
      <c r="BT486" s="98"/>
    </row>
    <row r="487" spans="1:72" s="99" customFormat="1">
      <c r="A487" s="110"/>
      <c r="B487" s="110"/>
      <c r="C487" s="111"/>
      <c r="D487" s="110"/>
      <c r="E487" s="110"/>
      <c r="F487" s="110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98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98"/>
      <c r="BE487" s="98"/>
      <c r="BF487" s="98"/>
      <c r="BG487" s="98"/>
      <c r="BH487" s="98"/>
      <c r="BI487" s="98"/>
      <c r="BJ487" s="98"/>
      <c r="BK487" s="98"/>
      <c r="BL487" s="98"/>
      <c r="BM487" s="98"/>
      <c r="BN487" s="98"/>
      <c r="BO487" s="98"/>
      <c r="BP487" s="98"/>
      <c r="BQ487" s="98"/>
      <c r="BR487" s="98"/>
      <c r="BS487" s="98"/>
      <c r="BT487" s="98"/>
    </row>
    <row r="488" spans="1:72" s="99" customFormat="1">
      <c r="A488" s="110"/>
      <c r="B488" s="110"/>
      <c r="C488" s="111"/>
      <c r="D488" s="110"/>
      <c r="E488" s="110"/>
      <c r="F488" s="110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98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  <c r="BE488" s="98"/>
      <c r="BF488" s="98"/>
      <c r="BG488" s="98"/>
      <c r="BH488" s="98"/>
      <c r="BI488" s="98"/>
      <c r="BJ488" s="98"/>
      <c r="BK488" s="98"/>
      <c r="BL488" s="98"/>
      <c r="BM488" s="98"/>
      <c r="BN488" s="98"/>
      <c r="BO488" s="98"/>
      <c r="BP488" s="98"/>
      <c r="BQ488" s="98"/>
      <c r="BR488" s="98"/>
      <c r="BS488" s="98"/>
      <c r="BT488" s="98"/>
    </row>
    <row r="489" spans="1:72" s="99" customFormat="1">
      <c r="A489" s="110"/>
      <c r="B489" s="110"/>
      <c r="C489" s="111"/>
      <c r="D489" s="110"/>
      <c r="E489" s="110"/>
      <c r="F489" s="110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98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98"/>
      <c r="BE489" s="98"/>
      <c r="BF489" s="98"/>
      <c r="BG489" s="98"/>
      <c r="BH489" s="98"/>
      <c r="BI489" s="98"/>
      <c r="BJ489" s="98"/>
      <c r="BK489" s="98"/>
      <c r="BL489" s="98"/>
      <c r="BM489" s="98"/>
      <c r="BN489" s="98"/>
      <c r="BO489" s="98"/>
      <c r="BP489" s="98"/>
      <c r="BQ489" s="98"/>
      <c r="BR489" s="98"/>
      <c r="BS489" s="98"/>
      <c r="BT489" s="98"/>
    </row>
    <row r="490" spans="1:72" s="99" customFormat="1">
      <c r="A490" s="110"/>
      <c r="B490" s="110"/>
      <c r="C490" s="111"/>
      <c r="D490" s="110"/>
      <c r="E490" s="110"/>
      <c r="F490" s="110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98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98"/>
      <c r="BE490" s="98"/>
      <c r="BF490" s="98"/>
      <c r="BG490" s="98"/>
      <c r="BH490" s="98"/>
      <c r="BI490" s="98"/>
      <c r="BJ490" s="98"/>
      <c r="BK490" s="98"/>
      <c r="BL490" s="98"/>
      <c r="BM490" s="98"/>
      <c r="BN490" s="98"/>
      <c r="BO490" s="98"/>
      <c r="BP490" s="98"/>
      <c r="BQ490" s="98"/>
      <c r="BR490" s="98"/>
      <c r="BS490" s="98"/>
      <c r="BT490" s="98"/>
    </row>
    <row r="491" spans="1:72" s="99" customFormat="1">
      <c r="A491" s="110"/>
      <c r="B491" s="110"/>
      <c r="C491" s="111"/>
      <c r="D491" s="110"/>
      <c r="E491" s="110"/>
      <c r="F491" s="110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98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98"/>
      <c r="BE491" s="98"/>
      <c r="BF491" s="98"/>
      <c r="BG491" s="98"/>
      <c r="BH491" s="98"/>
      <c r="BI491" s="98"/>
      <c r="BJ491" s="98"/>
      <c r="BK491" s="98"/>
      <c r="BL491" s="98"/>
      <c r="BM491" s="98"/>
      <c r="BN491" s="98"/>
      <c r="BO491" s="98"/>
      <c r="BP491" s="98"/>
      <c r="BQ491" s="98"/>
      <c r="BR491" s="98"/>
      <c r="BS491" s="98"/>
      <c r="BT491" s="98"/>
    </row>
    <row r="492" spans="1:72" s="99" customFormat="1">
      <c r="A492" s="110"/>
      <c r="B492" s="110"/>
      <c r="C492" s="111"/>
      <c r="D492" s="110"/>
      <c r="E492" s="110"/>
      <c r="F492" s="110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98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98"/>
      <c r="BE492" s="98"/>
      <c r="BF492" s="98"/>
      <c r="BG492" s="98"/>
      <c r="BH492" s="98"/>
      <c r="BI492" s="98"/>
      <c r="BJ492" s="98"/>
      <c r="BK492" s="98"/>
      <c r="BL492" s="98"/>
      <c r="BM492" s="98"/>
      <c r="BN492" s="98"/>
      <c r="BO492" s="98"/>
      <c r="BP492" s="98"/>
      <c r="BQ492" s="98"/>
      <c r="BR492" s="98"/>
      <c r="BS492" s="98"/>
      <c r="BT492" s="98"/>
    </row>
    <row r="493" spans="1:72" s="99" customFormat="1">
      <c r="A493" s="110"/>
      <c r="B493" s="110"/>
      <c r="C493" s="111"/>
      <c r="D493" s="110"/>
      <c r="E493" s="110"/>
      <c r="F493" s="110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98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98"/>
      <c r="BE493" s="98"/>
      <c r="BF493" s="98"/>
      <c r="BG493" s="98"/>
      <c r="BH493" s="98"/>
      <c r="BI493" s="98"/>
      <c r="BJ493" s="98"/>
      <c r="BK493" s="98"/>
      <c r="BL493" s="98"/>
      <c r="BM493" s="98"/>
      <c r="BN493" s="98"/>
      <c r="BO493" s="98"/>
      <c r="BP493" s="98"/>
      <c r="BQ493" s="98"/>
      <c r="BR493" s="98"/>
      <c r="BS493" s="98"/>
      <c r="BT493" s="98"/>
    </row>
    <row r="494" spans="1:72" s="99" customFormat="1">
      <c r="A494" s="110"/>
      <c r="B494" s="110"/>
      <c r="C494" s="111"/>
      <c r="D494" s="110"/>
      <c r="E494" s="110"/>
      <c r="F494" s="110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98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98"/>
      <c r="BE494" s="98"/>
      <c r="BF494" s="98"/>
      <c r="BG494" s="98"/>
      <c r="BH494" s="98"/>
      <c r="BI494" s="98"/>
      <c r="BJ494" s="98"/>
      <c r="BK494" s="98"/>
      <c r="BL494" s="98"/>
      <c r="BM494" s="98"/>
      <c r="BN494" s="98"/>
      <c r="BO494" s="98"/>
      <c r="BP494" s="98"/>
      <c r="BQ494" s="98"/>
      <c r="BR494" s="98"/>
      <c r="BS494" s="98"/>
      <c r="BT494" s="98"/>
    </row>
    <row r="495" spans="1:72" s="99" customFormat="1">
      <c r="A495" s="110"/>
      <c r="B495" s="110"/>
      <c r="C495" s="111"/>
      <c r="D495" s="110"/>
      <c r="E495" s="110"/>
      <c r="F495" s="110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98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98"/>
      <c r="BE495" s="98"/>
      <c r="BF495" s="98"/>
      <c r="BG495" s="98"/>
      <c r="BH495" s="98"/>
      <c r="BI495" s="98"/>
      <c r="BJ495" s="98"/>
      <c r="BK495" s="98"/>
      <c r="BL495" s="98"/>
      <c r="BM495" s="98"/>
      <c r="BN495" s="98"/>
      <c r="BO495" s="98"/>
      <c r="BP495" s="98"/>
      <c r="BQ495" s="98"/>
      <c r="BR495" s="98"/>
      <c r="BS495" s="98"/>
      <c r="BT495" s="98"/>
    </row>
    <row r="496" spans="1:72" s="99" customFormat="1">
      <c r="A496" s="110"/>
      <c r="B496" s="110"/>
      <c r="C496" s="111"/>
      <c r="D496" s="110"/>
      <c r="E496" s="110"/>
      <c r="F496" s="110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98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98"/>
      <c r="BE496" s="98"/>
      <c r="BF496" s="98"/>
      <c r="BG496" s="98"/>
      <c r="BH496" s="98"/>
      <c r="BI496" s="98"/>
      <c r="BJ496" s="98"/>
      <c r="BK496" s="98"/>
      <c r="BL496" s="98"/>
      <c r="BM496" s="98"/>
      <c r="BN496" s="98"/>
      <c r="BO496" s="98"/>
      <c r="BP496" s="98"/>
      <c r="BQ496" s="98"/>
      <c r="BR496" s="98"/>
      <c r="BS496" s="98"/>
      <c r="BT496" s="98"/>
    </row>
    <row r="497" spans="1:72" s="99" customFormat="1">
      <c r="A497" s="110"/>
      <c r="B497" s="110"/>
      <c r="C497" s="111"/>
      <c r="D497" s="110"/>
      <c r="E497" s="110"/>
      <c r="F497" s="110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  <c r="BE497" s="98"/>
      <c r="BF497" s="98"/>
      <c r="BG497" s="98"/>
      <c r="BH497" s="98"/>
      <c r="BI497" s="98"/>
      <c r="BJ497" s="98"/>
      <c r="BK497" s="98"/>
      <c r="BL497" s="98"/>
      <c r="BM497" s="98"/>
      <c r="BN497" s="98"/>
      <c r="BO497" s="98"/>
      <c r="BP497" s="98"/>
      <c r="BQ497" s="98"/>
      <c r="BR497" s="98"/>
      <c r="BS497" s="98"/>
      <c r="BT497" s="98"/>
    </row>
    <row r="498" spans="1:72" s="99" customFormat="1">
      <c r="A498" s="110"/>
      <c r="B498" s="110"/>
      <c r="C498" s="111"/>
      <c r="D498" s="110"/>
      <c r="E498" s="110"/>
      <c r="F498" s="110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  <c r="BE498" s="98"/>
      <c r="BF498" s="98"/>
      <c r="BG498" s="98"/>
      <c r="BH498" s="98"/>
      <c r="BI498" s="98"/>
      <c r="BJ498" s="98"/>
      <c r="BK498" s="98"/>
      <c r="BL498" s="98"/>
      <c r="BM498" s="98"/>
      <c r="BN498" s="98"/>
      <c r="BO498" s="98"/>
      <c r="BP498" s="98"/>
      <c r="BQ498" s="98"/>
      <c r="BR498" s="98"/>
      <c r="BS498" s="98"/>
      <c r="BT498" s="98"/>
    </row>
    <row r="499" spans="1:72" s="99" customFormat="1">
      <c r="A499" s="110"/>
      <c r="B499" s="110"/>
      <c r="C499" s="111"/>
      <c r="D499" s="110"/>
      <c r="E499" s="110"/>
      <c r="F499" s="110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  <c r="BE499" s="98"/>
      <c r="BF499" s="98"/>
      <c r="BG499" s="98"/>
      <c r="BH499" s="98"/>
      <c r="BI499" s="98"/>
      <c r="BJ499" s="98"/>
      <c r="BK499" s="98"/>
      <c r="BL499" s="98"/>
      <c r="BM499" s="98"/>
      <c r="BN499" s="98"/>
      <c r="BO499" s="98"/>
      <c r="BP499" s="98"/>
      <c r="BQ499" s="98"/>
      <c r="BR499" s="98"/>
      <c r="BS499" s="98"/>
      <c r="BT499" s="98"/>
    </row>
    <row r="500" spans="1:72" s="99" customFormat="1">
      <c r="A500" s="110"/>
      <c r="B500" s="110"/>
      <c r="C500" s="111"/>
      <c r="D500" s="110"/>
      <c r="E500" s="110"/>
      <c r="F500" s="110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  <c r="BE500" s="98"/>
      <c r="BF500" s="98"/>
      <c r="BG500" s="98"/>
      <c r="BH500" s="98"/>
      <c r="BI500" s="98"/>
      <c r="BJ500" s="98"/>
      <c r="BK500" s="98"/>
      <c r="BL500" s="98"/>
      <c r="BM500" s="98"/>
      <c r="BN500" s="98"/>
      <c r="BO500" s="98"/>
      <c r="BP500" s="98"/>
      <c r="BQ500" s="98"/>
      <c r="BR500" s="98"/>
      <c r="BS500" s="98"/>
      <c r="BT500" s="98"/>
    </row>
    <row r="501" spans="1:72" s="99" customFormat="1">
      <c r="A501" s="110"/>
      <c r="B501" s="110"/>
      <c r="C501" s="111"/>
      <c r="D501" s="110"/>
      <c r="E501" s="110"/>
      <c r="F501" s="110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98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98"/>
      <c r="BE501" s="98"/>
      <c r="BF501" s="98"/>
      <c r="BG501" s="98"/>
      <c r="BH501" s="98"/>
      <c r="BI501" s="98"/>
      <c r="BJ501" s="98"/>
      <c r="BK501" s="98"/>
      <c r="BL501" s="98"/>
      <c r="BM501" s="98"/>
      <c r="BN501" s="98"/>
      <c r="BO501" s="98"/>
      <c r="BP501" s="98"/>
      <c r="BQ501" s="98"/>
      <c r="BR501" s="98"/>
      <c r="BS501" s="98"/>
      <c r="BT501" s="98"/>
    </row>
    <row r="502" spans="1:72" s="99" customFormat="1">
      <c r="A502" s="110"/>
      <c r="B502" s="110"/>
      <c r="C502" s="111"/>
      <c r="D502" s="110"/>
      <c r="E502" s="110"/>
      <c r="F502" s="110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98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98"/>
      <c r="BE502" s="98"/>
      <c r="BF502" s="98"/>
      <c r="BG502" s="98"/>
      <c r="BH502" s="98"/>
      <c r="BI502" s="98"/>
      <c r="BJ502" s="98"/>
      <c r="BK502" s="98"/>
      <c r="BL502" s="98"/>
      <c r="BM502" s="98"/>
      <c r="BN502" s="98"/>
      <c r="BO502" s="98"/>
      <c r="BP502" s="98"/>
      <c r="BQ502" s="98"/>
      <c r="BR502" s="98"/>
      <c r="BS502" s="98"/>
      <c r="BT502" s="98"/>
    </row>
    <row r="503" spans="1:72" s="99" customFormat="1">
      <c r="A503" s="110"/>
      <c r="B503" s="110"/>
      <c r="C503" s="111"/>
      <c r="D503" s="110"/>
      <c r="E503" s="110"/>
      <c r="F503" s="110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  <c r="BE503" s="98"/>
      <c r="BF503" s="98"/>
      <c r="BG503" s="98"/>
      <c r="BH503" s="98"/>
      <c r="BI503" s="98"/>
      <c r="BJ503" s="98"/>
      <c r="BK503" s="98"/>
      <c r="BL503" s="98"/>
      <c r="BM503" s="98"/>
      <c r="BN503" s="98"/>
      <c r="BO503" s="98"/>
      <c r="BP503" s="98"/>
      <c r="BQ503" s="98"/>
      <c r="BR503" s="98"/>
      <c r="BS503" s="98"/>
      <c r="BT503" s="98"/>
    </row>
    <row r="504" spans="1:72" s="99" customFormat="1">
      <c r="A504" s="110"/>
      <c r="B504" s="110"/>
      <c r="C504" s="111"/>
      <c r="D504" s="110"/>
      <c r="E504" s="110"/>
      <c r="F504" s="110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98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98"/>
      <c r="BE504" s="98"/>
      <c r="BF504" s="98"/>
      <c r="BG504" s="98"/>
      <c r="BH504" s="98"/>
      <c r="BI504" s="98"/>
      <c r="BJ504" s="98"/>
      <c r="BK504" s="98"/>
      <c r="BL504" s="98"/>
      <c r="BM504" s="98"/>
      <c r="BN504" s="98"/>
      <c r="BO504" s="98"/>
      <c r="BP504" s="98"/>
      <c r="BQ504" s="98"/>
      <c r="BR504" s="98"/>
      <c r="BS504" s="98"/>
      <c r="BT504" s="98"/>
    </row>
    <row r="505" spans="1:72" s="99" customFormat="1">
      <c r="A505" s="110"/>
      <c r="B505" s="110"/>
      <c r="C505" s="111"/>
      <c r="D505" s="110"/>
      <c r="E505" s="110"/>
      <c r="F505" s="110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98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98"/>
      <c r="BE505" s="98"/>
      <c r="BF505" s="98"/>
      <c r="BG505" s="98"/>
      <c r="BH505" s="98"/>
      <c r="BI505" s="98"/>
      <c r="BJ505" s="98"/>
      <c r="BK505" s="98"/>
      <c r="BL505" s="98"/>
      <c r="BM505" s="98"/>
      <c r="BN505" s="98"/>
      <c r="BO505" s="98"/>
      <c r="BP505" s="98"/>
      <c r="BQ505" s="98"/>
      <c r="BR505" s="98"/>
      <c r="BS505" s="98"/>
      <c r="BT505" s="98"/>
    </row>
    <row r="506" spans="1:72" s="99" customFormat="1">
      <c r="A506" s="110"/>
      <c r="B506" s="110"/>
      <c r="C506" s="111"/>
      <c r="D506" s="110"/>
      <c r="E506" s="110"/>
      <c r="F506" s="110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98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98"/>
      <c r="BE506" s="98"/>
      <c r="BF506" s="98"/>
      <c r="BG506" s="98"/>
      <c r="BH506" s="98"/>
      <c r="BI506" s="98"/>
      <c r="BJ506" s="98"/>
      <c r="BK506" s="98"/>
      <c r="BL506" s="98"/>
      <c r="BM506" s="98"/>
      <c r="BN506" s="98"/>
      <c r="BO506" s="98"/>
      <c r="BP506" s="98"/>
      <c r="BQ506" s="98"/>
      <c r="BR506" s="98"/>
      <c r="BS506" s="98"/>
      <c r="BT506" s="98"/>
    </row>
    <row r="507" spans="1:72" s="99" customFormat="1">
      <c r="A507" s="110"/>
      <c r="B507" s="110"/>
      <c r="C507" s="111"/>
      <c r="D507" s="110"/>
      <c r="E507" s="110"/>
      <c r="F507" s="110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98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98"/>
      <c r="BE507" s="98"/>
      <c r="BF507" s="98"/>
      <c r="BG507" s="98"/>
      <c r="BH507" s="98"/>
      <c r="BI507" s="98"/>
      <c r="BJ507" s="98"/>
      <c r="BK507" s="98"/>
      <c r="BL507" s="98"/>
      <c r="BM507" s="98"/>
      <c r="BN507" s="98"/>
      <c r="BO507" s="98"/>
      <c r="BP507" s="98"/>
      <c r="BQ507" s="98"/>
      <c r="BR507" s="98"/>
      <c r="BS507" s="98"/>
      <c r="BT507" s="98"/>
    </row>
    <row r="508" spans="1:72" s="99" customFormat="1">
      <c r="A508" s="110"/>
      <c r="B508" s="110"/>
      <c r="C508" s="111"/>
      <c r="D508" s="110"/>
      <c r="E508" s="110"/>
      <c r="F508" s="110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98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98"/>
      <c r="BE508" s="98"/>
      <c r="BF508" s="98"/>
      <c r="BG508" s="98"/>
      <c r="BH508" s="98"/>
      <c r="BI508" s="98"/>
      <c r="BJ508" s="98"/>
      <c r="BK508" s="98"/>
      <c r="BL508" s="98"/>
      <c r="BM508" s="98"/>
      <c r="BN508" s="98"/>
      <c r="BO508" s="98"/>
      <c r="BP508" s="98"/>
      <c r="BQ508" s="98"/>
      <c r="BR508" s="98"/>
      <c r="BS508" s="98"/>
      <c r="BT508" s="98"/>
    </row>
    <row r="509" spans="1:72" s="99" customFormat="1">
      <c r="A509" s="110"/>
      <c r="B509" s="110"/>
      <c r="C509" s="111"/>
      <c r="D509" s="110"/>
      <c r="E509" s="110"/>
      <c r="F509" s="110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98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98"/>
      <c r="BE509" s="98"/>
      <c r="BF509" s="98"/>
      <c r="BG509" s="98"/>
      <c r="BH509" s="98"/>
      <c r="BI509" s="98"/>
      <c r="BJ509" s="98"/>
      <c r="BK509" s="98"/>
      <c r="BL509" s="98"/>
      <c r="BM509" s="98"/>
      <c r="BN509" s="98"/>
      <c r="BO509" s="98"/>
      <c r="BP509" s="98"/>
      <c r="BQ509" s="98"/>
      <c r="BR509" s="98"/>
      <c r="BS509" s="98"/>
      <c r="BT509" s="98"/>
    </row>
    <row r="510" spans="1:72" s="99" customFormat="1">
      <c r="A510" s="110"/>
      <c r="B510" s="110"/>
      <c r="C510" s="111"/>
      <c r="D510" s="110"/>
      <c r="E510" s="110"/>
      <c r="F510" s="110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98"/>
      <c r="BE510" s="98"/>
      <c r="BF510" s="98"/>
      <c r="BG510" s="98"/>
      <c r="BH510" s="98"/>
      <c r="BI510" s="98"/>
      <c r="BJ510" s="98"/>
      <c r="BK510" s="98"/>
      <c r="BL510" s="98"/>
      <c r="BM510" s="98"/>
      <c r="BN510" s="98"/>
      <c r="BO510" s="98"/>
      <c r="BP510" s="98"/>
      <c r="BQ510" s="98"/>
      <c r="BR510" s="98"/>
      <c r="BS510" s="98"/>
      <c r="BT510" s="98"/>
    </row>
    <row r="511" spans="1:72" s="99" customFormat="1">
      <c r="A511" s="110"/>
      <c r="B511" s="110"/>
      <c r="C511" s="111"/>
      <c r="D511" s="110"/>
      <c r="E511" s="110"/>
      <c r="F511" s="110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98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98"/>
      <c r="BE511" s="98"/>
      <c r="BF511" s="98"/>
      <c r="BG511" s="98"/>
      <c r="BH511" s="98"/>
      <c r="BI511" s="98"/>
      <c r="BJ511" s="98"/>
      <c r="BK511" s="98"/>
      <c r="BL511" s="98"/>
      <c r="BM511" s="98"/>
      <c r="BN511" s="98"/>
      <c r="BO511" s="98"/>
      <c r="BP511" s="98"/>
      <c r="BQ511" s="98"/>
      <c r="BR511" s="98"/>
      <c r="BS511" s="98"/>
      <c r="BT511" s="98"/>
    </row>
    <row r="512" spans="1:72" s="99" customFormat="1">
      <c r="A512" s="110"/>
      <c r="B512" s="110"/>
      <c r="C512" s="111"/>
      <c r="D512" s="110"/>
      <c r="E512" s="110"/>
      <c r="F512" s="110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98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98"/>
      <c r="BE512" s="98"/>
      <c r="BF512" s="98"/>
      <c r="BG512" s="98"/>
      <c r="BH512" s="98"/>
      <c r="BI512" s="98"/>
      <c r="BJ512" s="98"/>
      <c r="BK512" s="98"/>
      <c r="BL512" s="98"/>
      <c r="BM512" s="98"/>
      <c r="BN512" s="98"/>
      <c r="BO512" s="98"/>
      <c r="BP512" s="98"/>
      <c r="BQ512" s="98"/>
      <c r="BR512" s="98"/>
      <c r="BS512" s="98"/>
      <c r="BT512" s="98"/>
    </row>
    <row r="513" spans="1:72" s="99" customFormat="1">
      <c r="A513" s="110"/>
      <c r="B513" s="110"/>
      <c r="C513" s="111"/>
      <c r="D513" s="110"/>
      <c r="E513" s="110"/>
      <c r="F513" s="110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98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98"/>
      <c r="BE513" s="98"/>
      <c r="BF513" s="98"/>
      <c r="BG513" s="98"/>
      <c r="BH513" s="98"/>
      <c r="BI513" s="98"/>
      <c r="BJ513" s="98"/>
      <c r="BK513" s="98"/>
      <c r="BL513" s="98"/>
      <c r="BM513" s="98"/>
      <c r="BN513" s="98"/>
      <c r="BO513" s="98"/>
      <c r="BP513" s="98"/>
      <c r="BQ513" s="98"/>
      <c r="BR513" s="98"/>
      <c r="BS513" s="98"/>
      <c r="BT513" s="98"/>
    </row>
    <row r="514" spans="1:72" s="99" customFormat="1">
      <c r="A514" s="110"/>
      <c r="B514" s="110"/>
      <c r="C514" s="111"/>
      <c r="D514" s="110"/>
      <c r="E514" s="110"/>
      <c r="F514" s="110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98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98"/>
      <c r="BE514" s="98"/>
      <c r="BF514" s="98"/>
      <c r="BG514" s="98"/>
      <c r="BH514" s="98"/>
      <c r="BI514" s="98"/>
      <c r="BJ514" s="98"/>
      <c r="BK514" s="98"/>
      <c r="BL514" s="98"/>
      <c r="BM514" s="98"/>
      <c r="BN514" s="98"/>
      <c r="BO514" s="98"/>
      <c r="BP514" s="98"/>
      <c r="BQ514" s="98"/>
      <c r="BR514" s="98"/>
      <c r="BS514" s="98"/>
      <c r="BT514" s="98"/>
    </row>
    <row r="515" spans="1:72" s="99" customFormat="1">
      <c r="A515" s="110"/>
      <c r="B515" s="110"/>
      <c r="C515" s="111"/>
      <c r="D515" s="110"/>
      <c r="E515" s="110"/>
      <c r="F515" s="110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98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98"/>
      <c r="BE515" s="98"/>
      <c r="BF515" s="98"/>
      <c r="BG515" s="98"/>
      <c r="BH515" s="98"/>
      <c r="BI515" s="98"/>
      <c r="BJ515" s="98"/>
      <c r="BK515" s="98"/>
      <c r="BL515" s="98"/>
      <c r="BM515" s="98"/>
      <c r="BN515" s="98"/>
      <c r="BO515" s="98"/>
      <c r="BP515" s="98"/>
      <c r="BQ515" s="98"/>
      <c r="BR515" s="98"/>
      <c r="BS515" s="98"/>
      <c r="BT515" s="98"/>
    </row>
    <row r="516" spans="1:72" s="99" customFormat="1">
      <c r="A516" s="110"/>
      <c r="B516" s="110"/>
      <c r="C516" s="111"/>
      <c r="D516" s="110"/>
      <c r="E516" s="110"/>
      <c r="F516" s="110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98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98"/>
      <c r="BE516" s="98"/>
      <c r="BF516" s="98"/>
      <c r="BG516" s="98"/>
      <c r="BH516" s="98"/>
      <c r="BI516" s="98"/>
      <c r="BJ516" s="98"/>
      <c r="BK516" s="98"/>
      <c r="BL516" s="98"/>
      <c r="BM516" s="98"/>
      <c r="BN516" s="98"/>
      <c r="BO516" s="98"/>
      <c r="BP516" s="98"/>
      <c r="BQ516" s="98"/>
      <c r="BR516" s="98"/>
      <c r="BS516" s="98"/>
      <c r="BT516" s="98"/>
    </row>
    <row r="517" spans="1:72" s="99" customFormat="1">
      <c r="A517" s="110"/>
      <c r="B517" s="110"/>
      <c r="C517" s="111"/>
      <c r="D517" s="110"/>
      <c r="E517" s="110"/>
      <c r="F517" s="110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98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98"/>
      <c r="BE517" s="98"/>
      <c r="BF517" s="98"/>
      <c r="BG517" s="98"/>
      <c r="BH517" s="98"/>
      <c r="BI517" s="98"/>
      <c r="BJ517" s="98"/>
      <c r="BK517" s="98"/>
      <c r="BL517" s="98"/>
      <c r="BM517" s="98"/>
      <c r="BN517" s="98"/>
      <c r="BO517" s="98"/>
      <c r="BP517" s="98"/>
      <c r="BQ517" s="98"/>
      <c r="BR517" s="98"/>
      <c r="BS517" s="98"/>
      <c r="BT517" s="98"/>
    </row>
    <row r="518" spans="1:72" s="99" customFormat="1">
      <c r="A518" s="110"/>
      <c r="B518" s="110"/>
      <c r="C518" s="111"/>
      <c r="D518" s="110"/>
      <c r="E518" s="110"/>
      <c r="F518" s="110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98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98"/>
      <c r="BE518" s="98"/>
      <c r="BF518" s="98"/>
      <c r="BG518" s="98"/>
      <c r="BH518" s="98"/>
      <c r="BI518" s="98"/>
      <c r="BJ518" s="98"/>
      <c r="BK518" s="98"/>
      <c r="BL518" s="98"/>
      <c r="BM518" s="98"/>
      <c r="BN518" s="98"/>
      <c r="BO518" s="98"/>
      <c r="BP518" s="98"/>
      <c r="BQ518" s="98"/>
      <c r="BR518" s="98"/>
      <c r="BS518" s="98"/>
      <c r="BT518" s="98"/>
    </row>
    <row r="519" spans="1:72" s="99" customFormat="1">
      <c r="A519" s="110"/>
      <c r="B519" s="110"/>
      <c r="C519" s="111"/>
      <c r="D519" s="110"/>
      <c r="E519" s="110"/>
      <c r="F519" s="110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98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98"/>
      <c r="BE519" s="98"/>
      <c r="BF519" s="98"/>
      <c r="BG519" s="98"/>
      <c r="BH519" s="98"/>
      <c r="BI519" s="98"/>
      <c r="BJ519" s="98"/>
      <c r="BK519" s="98"/>
      <c r="BL519" s="98"/>
      <c r="BM519" s="98"/>
      <c r="BN519" s="98"/>
      <c r="BO519" s="98"/>
      <c r="BP519" s="98"/>
      <c r="BQ519" s="98"/>
      <c r="BR519" s="98"/>
      <c r="BS519" s="98"/>
      <c r="BT519" s="98"/>
    </row>
    <row r="520" spans="1:72" s="99" customFormat="1">
      <c r="A520" s="110"/>
      <c r="B520" s="110"/>
      <c r="C520" s="111"/>
      <c r="D520" s="110"/>
      <c r="E520" s="110"/>
      <c r="F520" s="110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98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98"/>
      <c r="BE520" s="98"/>
      <c r="BF520" s="98"/>
      <c r="BG520" s="98"/>
      <c r="BH520" s="98"/>
      <c r="BI520" s="98"/>
      <c r="BJ520" s="98"/>
      <c r="BK520" s="98"/>
      <c r="BL520" s="98"/>
      <c r="BM520" s="98"/>
      <c r="BN520" s="98"/>
      <c r="BO520" s="98"/>
      <c r="BP520" s="98"/>
      <c r="BQ520" s="98"/>
      <c r="BR520" s="98"/>
      <c r="BS520" s="98"/>
      <c r="BT520" s="98"/>
    </row>
    <row r="521" spans="1:72" s="99" customFormat="1">
      <c r="A521" s="110"/>
      <c r="B521" s="110"/>
      <c r="C521" s="111"/>
      <c r="D521" s="110"/>
      <c r="E521" s="110"/>
      <c r="F521" s="110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98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98"/>
      <c r="BE521" s="98"/>
      <c r="BF521" s="98"/>
      <c r="BG521" s="98"/>
      <c r="BH521" s="98"/>
      <c r="BI521" s="98"/>
      <c r="BJ521" s="98"/>
      <c r="BK521" s="98"/>
      <c r="BL521" s="98"/>
      <c r="BM521" s="98"/>
      <c r="BN521" s="98"/>
      <c r="BO521" s="98"/>
      <c r="BP521" s="98"/>
      <c r="BQ521" s="98"/>
      <c r="BR521" s="98"/>
      <c r="BS521" s="98"/>
      <c r="BT521" s="98"/>
    </row>
    <row r="522" spans="1:72" s="99" customFormat="1">
      <c r="A522" s="110"/>
      <c r="B522" s="110"/>
      <c r="C522" s="111"/>
      <c r="D522" s="110"/>
      <c r="E522" s="110"/>
      <c r="F522" s="110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  <c r="BE522" s="98"/>
      <c r="BF522" s="98"/>
      <c r="BG522" s="98"/>
      <c r="BH522" s="98"/>
      <c r="BI522" s="98"/>
      <c r="BJ522" s="98"/>
      <c r="BK522" s="98"/>
      <c r="BL522" s="98"/>
      <c r="BM522" s="98"/>
      <c r="BN522" s="98"/>
      <c r="BO522" s="98"/>
      <c r="BP522" s="98"/>
      <c r="BQ522" s="98"/>
      <c r="BR522" s="98"/>
      <c r="BS522" s="98"/>
      <c r="BT522" s="98"/>
    </row>
    <row r="523" spans="1:72" s="99" customFormat="1">
      <c r="A523" s="110"/>
      <c r="B523" s="110"/>
      <c r="C523" s="111"/>
      <c r="D523" s="110"/>
      <c r="E523" s="110"/>
      <c r="F523" s="110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98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  <c r="BE523" s="98"/>
      <c r="BF523" s="98"/>
      <c r="BG523" s="98"/>
      <c r="BH523" s="98"/>
      <c r="BI523" s="98"/>
      <c r="BJ523" s="98"/>
      <c r="BK523" s="98"/>
      <c r="BL523" s="98"/>
      <c r="BM523" s="98"/>
      <c r="BN523" s="98"/>
      <c r="BO523" s="98"/>
      <c r="BP523" s="98"/>
      <c r="BQ523" s="98"/>
      <c r="BR523" s="98"/>
      <c r="BS523" s="98"/>
      <c r="BT523" s="98"/>
    </row>
    <row r="524" spans="1:72" s="99" customFormat="1">
      <c r="A524" s="110"/>
      <c r="B524" s="110"/>
      <c r="C524" s="111"/>
      <c r="D524" s="110"/>
      <c r="E524" s="110"/>
      <c r="F524" s="110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98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98"/>
      <c r="BE524" s="98"/>
      <c r="BF524" s="98"/>
      <c r="BG524" s="98"/>
      <c r="BH524" s="98"/>
      <c r="BI524" s="98"/>
      <c r="BJ524" s="98"/>
      <c r="BK524" s="98"/>
      <c r="BL524" s="98"/>
      <c r="BM524" s="98"/>
      <c r="BN524" s="98"/>
      <c r="BO524" s="98"/>
      <c r="BP524" s="98"/>
      <c r="BQ524" s="98"/>
      <c r="BR524" s="98"/>
      <c r="BS524" s="98"/>
      <c r="BT524" s="98"/>
    </row>
    <row r="525" spans="1:72" s="99" customFormat="1">
      <c r="A525" s="110"/>
      <c r="B525" s="110"/>
      <c r="C525" s="111"/>
      <c r="D525" s="110"/>
      <c r="E525" s="110"/>
      <c r="F525" s="110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98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98"/>
      <c r="BE525" s="98"/>
      <c r="BF525" s="98"/>
      <c r="BG525" s="98"/>
      <c r="BH525" s="98"/>
      <c r="BI525" s="98"/>
      <c r="BJ525" s="98"/>
      <c r="BK525" s="98"/>
      <c r="BL525" s="98"/>
      <c r="BM525" s="98"/>
      <c r="BN525" s="98"/>
      <c r="BO525" s="98"/>
      <c r="BP525" s="98"/>
      <c r="BQ525" s="98"/>
      <c r="BR525" s="98"/>
      <c r="BS525" s="98"/>
      <c r="BT525" s="98"/>
    </row>
    <row r="526" spans="1:72" s="99" customFormat="1">
      <c r="A526" s="110"/>
      <c r="B526" s="110"/>
      <c r="C526" s="111"/>
      <c r="D526" s="110"/>
      <c r="E526" s="110"/>
      <c r="F526" s="110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98"/>
      <c r="BE526" s="98"/>
      <c r="BF526" s="98"/>
      <c r="BG526" s="98"/>
      <c r="BH526" s="98"/>
      <c r="BI526" s="98"/>
      <c r="BJ526" s="98"/>
      <c r="BK526" s="98"/>
      <c r="BL526" s="98"/>
      <c r="BM526" s="98"/>
      <c r="BN526" s="98"/>
      <c r="BO526" s="98"/>
      <c r="BP526" s="98"/>
      <c r="BQ526" s="98"/>
      <c r="BR526" s="98"/>
      <c r="BS526" s="98"/>
      <c r="BT526" s="98"/>
    </row>
    <row r="527" spans="1:72" s="99" customFormat="1">
      <c r="A527" s="110"/>
      <c r="B527" s="110"/>
      <c r="C527" s="111"/>
      <c r="D527" s="110"/>
      <c r="E527" s="110"/>
      <c r="F527" s="110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98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98"/>
      <c r="BE527" s="98"/>
      <c r="BF527" s="98"/>
      <c r="BG527" s="98"/>
      <c r="BH527" s="98"/>
      <c r="BI527" s="98"/>
      <c r="BJ527" s="98"/>
      <c r="BK527" s="98"/>
      <c r="BL527" s="98"/>
      <c r="BM527" s="98"/>
      <c r="BN527" s="98"/>
      <c r="BO527" s="98"/>
      <c r="BP527" s="98"/>
      <c r="BQ527" s="98"/>
      <c r="BR527" s="98"/>
      <c r="BS527" s="98"/>
      <c r="BT527" s="98"/>
    </row>
    <row r="528" spans="1:72" s="99" customFormat="1">
      <c r="A528" s="110"/>
      <c r="B528" s="110"/>
      <c r="C528" s="111"/>
      <c r="D528" s="110"/>
      <c r="E528" s="110"/>
      <c r="F528" s="110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98"/>
      <c r="BE528" s="98"/>
      <c r="BF528" s="98"/>
      <c r="BG528" s="98"/>
      <c r="BH528" s="98"/>
      <c r="BI528" s="98"/>
      <c r="BJ528" s="98"/>
      <c r="BK528" s="98"/>
      <c r="BL528" s="98"/>
      <c r="BM528" s="98"/>
      <c r="BN528" s="98"/>
      <c r="BO528" s="98"/>
      <c r="BP528" s="98"/>
      <c r="BQ528" s="98"/>
      <c r="BR528" s="98"/>
      <c r="BS528" s="98"/>
      <c r="BT528" s="98"/>
    </row>
    <row r="529" spans="1:72" s="99" customFormat="1">
      <c r="A529" s="110"/>
      <c r="B529" s="110"/>
      <c r="C529" s="111"/>
      <c r="D529" s="110"/>
      <c r="E529" s="110"/>
      <c r="F529" s="110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98"/>
      <c r="BE529" s="98"/>
      <c r="BF529" s="98"/>
      <c r="BG529" s="98"/>
      <c r="BH529" s="98"/>
      <c r="BI529" s="98"/>
      <c r="BJ529" s="98"/>
      <c r="BK529" s="98"/>
      <c r="BL529" s="98"/>
      <c r="BM529" s="98"/>
      <c r="BN529" s="98"/>
      <c r="BO529" s="98"/>
      <c r="BP529" s="98"/>
      <c r="BQ529" s="98"/>
      <c r="BR529" s="98"/>
      <c r="BS529" s="98"/>
      <c r="BT529" s="98"/>
    </row>
    <row r="530" spans="1:72" s="99" customFormat="1">
      <c r="A530" s="110"/>
      <c r="B530" s="110"/>
      <c r="C530" s="111"/>
      <c r="D530" s="110"/>
      <c r="E530" s="110"/>
      <c r="F530" s="110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98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98"/>
      <c r="BE530" s="98"/>
      <c r="BF530" s="98"/>
      <c r="BG530" s="98"/>
      <c r="BH530" s="98"/>
      <c r="BI530" s="98"/>
      <c r="BJ530" s="98"/>
      <c r="BK530" s="98"/>
      <c r="BL530" s="98"/>
      <c r="BM530" s="98"/>
      <c r="BN530" s="98"/>
      <c r="BO530" s="98"/>
      <c r="BP530" s="98"/>
      <c r="BQ530" s="98"/>
      <c r="BR530" s="98"/>
      <c r="BS530" s="98"/>
      <c r="BT530" s="98"/>
    </row>
    <row r="531" spans="1:72" s="99" customFormat="1">
      <c r="A531" s="110"/>
      <c r="B531" s="110"/>
      <c r="C531" s="111"/>
      <c r="D531" s="110"/>
      <c r="E531" s="110"/>
      <c r="F531" s="110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98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98"/>
      <c r="BE531" s="98"/>
      <c r="BF531" s="98"/>
      <c r="BG531" s="98"/>
      <c r="BH531" s="98"/>
      <c r="BI531" s="98"/>
      <c r="BJ531" s="98"/>
      <c r="BK531" s="98"/>
      <c r="BL531" s="98"/>
      <c r="BM531" s="98"/>
      <c r="BN531" s="98"/>
      <c r="BO531" s="98"/>
      <c r="BP531" s="98"/>
      <c r="BQ531" s="98"/>
      <c r="BR531" s="98"/>
      <c r="BS531" s="98"/>
      <c r="BT531" s="98"/>
    </row>
    <row r="532" spans="1:72" s="99" customFormat="1">
      <c r="A532" s="110"/>
      <c r="B532" s="110"/>
      <c r="C532" s="111"/>
      <c r="D532" s="110"/>
      <c r="E532" s="110"/>
      <c r="F532" s="110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98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98"/>
      <c r="BE532" s="98"/>
      <c r="BF532" s="98"/>
      <c r="BG532" s="98"/>
      <c r="BH532" s="98"/>
      <c r="BI532" s="98"/>
      <c r="BJ532" s="98"/>
      <c r="BK532" s="98"/>
      <c r="BL532" s="98"/>
      <c r="BM532" s="98"/>
      <c r="BN532" s="98"/>
      <c r="BO532" s="98"/>
      <c r="BP532" s="98"/>
      <c r="BQ532" s="98"/>
      <c r="BR532" s="98"/>
      <c r="BS532" s="98"/>
      <c r="BT532" s="98"/>
    </row>
    <row r="533" spans="1:72" s="99" customFormat="1">
      <c r="A533" s="110"/>
      <c r="B533" s="110"/>
      <c r="C533" s="111"/>
      <c r="D533" s="110"/>
      <c r="E533" s="110"/>
      <c r="F533" s="110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98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98"/>
      <c r="BE533" s="98"/>
      <c r="BF533" s="98"/>
      <c r="BG533" s="98"/>
      <c r="BH533" s="98"/>
      <c r="BI533" s="98"/>
      <c r="BJ533" s="98"/>
      <c r="BK533" s="98"/>
      <c r="BL533" s="98"/>
      <c r="BM533" s="98"/>
      <c r="BN533" s="98"/>
      <c r="BO533" s="98"/>
      <c r="BP533" s="98"/>
      <c r="BQ533" s="98"/>
      <c r="BR533" s="98"/>
      <c r="BS533" s="98"/>
      <c r="BT533" s="98"/>
    </row>
    <row r="534" spans="1:72" s="99" customFormat="1">
      <c r="A534" s="110"/>
      <c r="B534" s="110"/>
      <c r="C534" s="111"/>
      <c r="D534" s="110"/>
      <c r="E534" s="110"/>
      <c r="F534" s="110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98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98"/>
      <c r="BE534" s="98"/>
      <c r="BF534" s="98"/>
      <c r="BG534" s="98"/>
      <c r="BH534" s="98"/>
      <c r="BI534" s="98"/>
      <c r="BJ534" s="98"/>
      <c r="BK534" s="98"/>
      <c r="BL534" s="98"/>
      <c r="BM534" s="98"/>
      <c r="BN534" s="98"/>
      <c r="BO534" s="98"/>
      <c r="BP534" s="98"/>
      <c r="BQ534" s="98"/>
      <c r="BR534" s="98"/>
      <c r="BS534" s="98"/>
      <c r="BT534" s="98"/>
    </row>
    <row r="535" spans="1:72" s="99" customFormat="1">
      <c r="A535" s="110"/>
      <c r="B535" s="110"/>
      <c r="C535" s="111"/>
      <c r="D535" s="110"/>
      <c r="E535" s="110"/>
      <c r="F535" s="110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98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98"/>
      <c r="BE535" s="98"/>
      <c r="BF535" s="98"/>
      <c r="BG535" s="98"/>
      <c r="BH535" s="98"/>
      <c r="BI535" s="98"/>
      <c r="BJ535" s="98"/>
      <c r="BK535" s="98"/>
      <c r="BL535" s="98"/>
      <c r="BM535" s="98"/>
      <c r="BN535" s="98"/>
      <c r="BO535" s="98"/>
      <c r="BP535" s="98"/>
      <c r="BQ535" s="98"/>
      <c r="BR535" s="98"/>
      <c r="BS535" s="98"/>
      <c r="BT535" s="98"/>
    </row>
    <row r="536" spans="1:72" s="99" customFormat="1">
      <c r="A536" s="110"/>
      <c r="B536" s="110"/>
      <c r="C536" s="111"/>
      <c r="D536" s="110"/>
      <c r="E536" s="110"/>
      <c r="F536" s="110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98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98"/>
      <c r="BE536" s="98"/>
      <c r="BF536" s="98"/>
      <c r="BG536" s="98"/>
      <c r="BH536" s="98"/>
      <c r="BI536" s="98"/>
      <c r="BJ536" s="98"/>
      <c r="BK536" s="98"/>
      <c r="BL536" s="98"/>
      <c r="BM536" s="98"/>
      <c r="BN536" s="98"/>
      <c r="BO536" s="98"/>
      <c r="BP536" s="98"/>
      <c r="BQ536" s="98"/>
      <c r="BR536" s="98"/>
      <c r="BS536" s="98"/>
      <c r="BT536" s="98"/>
    </row>
    <row r="537" spans="1:72" s="99" customFormat="1">
      <c r="A537" s="110"/>
      <c r="B537" s="110"/>
      <c r="C537" s="111"/>
      <c r="D537" s="110"/>
      <c r="E537" s="110"/>
      <c r="F537" s="110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98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98"/>
      <c r="BE537" s="98"/>
      <c r="BF537" s="98"/>
      <c r="BG537" s="98"/>
      <c r="BH537" s="98"/>
      <c r="BI537" s="98"/>
      <c r="BJ537" s="98"/>
      <c r="BK537" s="98"/>
      <c r="BL537" s="98"/>
      <c r="BM537" s="98"/>
      <c r="BN537" s="98"/>
      <c r="BO537" s="98"/>
      <c r="BP537" s="98"/>
      <c r="BQ537" s="98"/>
      <c r="BR537" s="98"/>
      <c r="BS537" s="98"/>
      <c r="BT537" s="98"/>
    </row>
    <row r="538" spans="1:72" s="99" customFormat="1">
      <c r="A538" s="110"/>
      <c r="B538" s="110"/>
      <c r="C538" s="111"/>
      <c r="D538" s="110"/>
      <c r="E538" s="110"/>
      <c r="F538" s="110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98"/>
      <c r="BE538" s="98"/>
      <c r="BF538" s="98"/>
      <c r="BG538" s="98"/>
      <c r="BH538" s="98"/>
      <c r="BI538" s="98"/>
      <c r="BJ538" s="98"/>
      <c r="BK538" s="98"/>
      <c r="BL538" s="98"/>
      <c r="BM538" s="98"/>
      <c r="BN538" s="98"/>
      <c r="BO538" s="98"/>
      <c r="BP538" s="98"/>
      <c r="BQ538" s="98"/>
      <c r="BR538" s="98"/>
      <c r="BS538" s="98"/>
      <c r="BT538" s="98"/>
    </row>
    <row r="539" spans="1:72" s="99" customFormat="1">
      <c r="A539" s="110"/>
      <c r="B539" s="110"/>
      <c r="C539" s="111"/>
      <c r="D539" s="110"/>
      <c r="E539" s="110"/>
      <c r="F539" s="110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98"/>
      <c r="BE539" s="98"/>
      <c r="BF539" s="98"/>
      <c r="BG539" s="98"/>
      <c r="BH539" s="98"/>
      <c r="BI539" s="98"/>
      <c r="BJ539" s="98"/>
      <c r="BK539" s="98"/>
      <c r="BL539" s="98"/>
      <c r="BM539" s="98"/>
      <c r="BN539" s="98"/>
      <c r="BO539" s="98"/>
      <c r="BP539" s="98"/>
      <c r="BQ539" s="98"/>
      <c r="BR539" s="98"/>
      <c r="BS539" s="98"/>
      <c r="BT539" s="98"/>
    </row>
    <row r="540" spans="1:72" s="99" customFormat="1">
      <c r="A540" s="110"/>
      <c r="B540" s="110"/>
      <c r="C540" s="111"/>
      <c r="D540" s="110"/>
      <c r="E540" s="110"/>
      <c r="F540" s="110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98"/>
      <c r="BE540" s="98"/>
      <c r="BF540" s="98"/>
      <c r="BG540" s="98"/>
      <c r="BH540" s="98"/>
      <c r="BI540" s="98"/>
      <c r="BJ540" s="98"/>
      <c r="BK540" s="98"/>
      <c r="BL540" s="98"/>
      <c r="BM540" s="98"/>
      <c r="BN540" s="98"/>
      <c r="BO540" s="98"/>
      <c r="BP540" s="98"/>
      <c r="BQ540" s="98"/>
      <c r="BR540" s="98"/>
      <c r="BS540" s="98"/>
      <c r="BT540" s="98"/>
    </row>
    <row r="541" spans="1:72" s="99" customFormat="1">
      <c r="A541" s="110"/>
      <c r="B541" s="110"/>
      <c r="C541" s="111"/>
      <c r="D541" s="110"/>
      <c r="E541" s="110"/>
      <c r="F541" s="110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98"/>
      <c r="BE541" s="98"/>
      <c r="BF541" s="98"/>
      <c r="BG541" s="98"/>
      <c r="BH541" s="98"/>
      <c r="BI541" s="98"/>
      <c r="BJ541" s="98"/>
      <c r="BK541" s="98"/>
      <c r="BL541" s="98"/>
      <c r="BM541" s="98"/>
      <c r="BN541" s="98"/>
      <c r="BO541" s="98"/>
      <c r="BP541" s="98"/>
      <c r="BQ541" s="98"/>
      <c r="BR541" s="98"/>
      <c r="BS541" s="98"/>
      <c r="BT541" s="98"/>
    </row>
    <row r="542" spans="1:72" s="99" customFormat="1">
      <c r="A542" s="110"/>
      <c r="B542" s="110"/>
      <c r="C542" s="111"/>
      <c r="D542" s="110"/>
      <c r="E542" s="110"/>
      <c r="F542" s="110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98"/>
      <c r="BE542" s="98"/>
      <c r="BF542" s="98"/>
      <c r="BG542" s="98"/>
      <c r="BH542" s="98"/>
      <c r="BI542" s="98"/>
      <c r="BJ542" s="98"/>
      <c r="BK542" s="98"/>
      <c r="BL542" s="98"/>
      <c r="BM542" s="98"/>
      <c r="BN542" s="98"/>
      <c r="BO542" s="98"/>
      <c r="BP542" s="98"/>
      <c r="BQ542" s="98"/>
      <c r="BR542" s="98"/>
      <c r="BS542" s="98"/>
      <c r="BT542" s="98"/>
    </row>
    <row r="543" spans="1:72" s="99" customFormat="1">
      <c r="A543" s="110"/>
      <c r="B543" s="110"/>
      <c r="C543" s="111"/>
      <c r="D543" s="110"/>
      <c r="E543" s="110"/>
      <c r="F543" s="110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98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98"/>
      <c r="BE543" s="98"/>
      <c r="BF543" s="98"/>
      <c r="BG543" s="98"/>
      <c r="BH543" s="98"/>
      <c r="BI543" s="98"/>
      <c r="BJ543" s="98"/>
      <c r="BK543" s="98"/>
      <c r="BL543" s="98"/>
      <c r="BM543" s="98"/>
      <c r="BN543" s="98"/>
      <c r="BO543" s="98"/>
      <c r="BP543" s="98"/>
      <c r="BQ543" s="98"/>
      <c r="BR543" s="98"/>
      <c r="BS543" s="98"/>
      <c r="BT543" s="98"/>
    </row>
    <row r="544" spans="1:72" s="99" customFormat="1">
      <c r="A544" s="110"/>
      <c r="B544" s="110"/>
      <c r="C544" s="111"/>
      <c r="D544" s="110"/>
      <c r="E544" s="110"/>
      <c r="F544" s="110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98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98"/>
      <c r="BE544" s="98"/>
      <c r="BF544" s="98"/>
      <c r="BG544" s="98"/>
      <c r="BH544" s="98"/>
      <c r="BI544" s="98"/>
      <c r="BJ544" s="98"/>
      <c r="BK544" s="98"/>
      <c r="BL544" s="98"/>
      <c r="BM544" s="98"/>
      <c r="BN544" s="98"/>
      <c r="BO544" s="98"/>
      <c r="BP544" s="98"/>
      <c r="BQ544" s="98"/>
      <c r="BR544" s="98"/>
      <c r="BS544" s="98"/>
      <c r="BT544" s="98"/>
    </row>
    <row r="545" spans="1:72" s="99" customFormat="1">
      <c r="A545" s="110"/>
      <c r="B545" s="110"/>
      <c r="C545" s="111"/>
      <c r="D545" s="110"/>
      <c r="E545" s="110"/>
      <c r="F545" s="110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98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98"/>
      <c r="BE545" s="98"/>
      <c r="BF545" s="98"/>
      <c r="BG545" s="98"/>
      <c r="BH545" s="98"/>
      <c r="BI545" s="98"/>
      <c r="BJ545" s="98"/>
      <c r="BK545" s="98"/>
      <c r="BL545" s="98"/>
      <c r="BM545" s="98"/>
      <c r="BN545" s="98"/>
      <c r="BO545" s="98"/>
      <c r="BP545" s="98"/>
      <c r="BQ545" s="98"/>
      <c r="BR545" s="98"/>
      <c r="BS545" s="98"/>
      <c r="BT545" s="98"/>
    </row>
    <row r="546" spans="1:72" s="99" customFormat="1">
      <c r="A546" s="110"/>
      <c r="B546" s="110"/>
      <c r="C546" s="111"/>
      <c r="D546" s="110"/>
      <c r="E546" s="110"/>
      <c r="F546" s="110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98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98"/>
      <c r="BE546" s="98"/>
      <c r="BF546" s="98"/>
      <c r="BG546" s="98"/>
      <c r="BH546" s="98"/>
      <c r="BI546" s="98"/>
      <c r="BJ546" s="98"/>
      <c r="BK546" s="98"/>
      <c r="BL546" s="98"/>
      <c r="BM546" s="98"/>
      <c r="BN546" s="98"/>
      <c r="BO546" s="98"/>
      <c r="BP546" s="98"/>
      <c r="BQ546" s="98"/>
      <c r="BR546" s="98"/>
      <c r="BS546" s="98"/>
      <c r="BT546" s="98"/>
    </row>
    <row r="547" spans="1:72" s="99" customFormat="1">
      <c r="A547" s="110"/>
      <c r="B547" s="110"/>
      <c r="C547" s="111"/>
      <c r="D547" s="110"/>
      <c r="E547" s="110"/>
      <c r="F547" s="110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98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98"/>
      <c r="BE547" s="98"/>
      <c r="BF547" s="98"/>
      <c r="BG547" s="98"/>
      <c r="BH547" s="98"/>
      <c r="BI547" s="98"/>
      <c r="BJ547" s="98"/>
      <c r="BK547" s="98"/>
      <c r="BL547" s="98"/>
      <c r="BM547" s="98"/>
      <c r="BN547" s="98"/>
      <c r="BO547" s="98"/>
      <c r="BP547" s="98"/>
      <c r="BQ547" s="98"/>
      <c r="BR547" s="98"/>
      <c r="BS547" s="98"/>
      <c r="BT547" s="98"/>
    </row>
    <row r="548" spans="1:72" s="99" customFormat="1">
      <c r="A548" s="110"/>
      <c r="B548" s="110"/>
      <c r="C548" s="111"/>
      <c r="D548" s="110"/>
      <c r="E548" s="110"/>
      <c r="F548" s="110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98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98"/>
      <c r="BE548" s="98"/>
      <c r="BF548" s="98"/>
      <c r="BG548" s="98"/>
      <c r="BH548" s="98"/>
      <c r="BI548" s="98"/>
      <c r="BJ548" s="98"/>
      <c r="BK548" s="98"/>
      <c r="BL548" s="98"/>
      <c r="BM548" s="98"/>
      <c r="BN548" s="98"/>
      <c r="BO548" s="98"/>
      <c r="BP548" s="98"/>
      <c r="BQ548" s="98"/>
      <c r="BR548" s="98"/>
      <c r="BS548" s="98"/>
      <c r="BT548" s="98"/>
    </row>
    <row r="549" spans="1:72" s="99" customFormat="1">
      <c r="A549" s="110"/>
      <c r="B549" s="110"/>
      <c r="C549" s="111"/>
      <c r="D549" s="110"/>
      <c r="E549" s="110"/>
      <c r="F549" s="110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98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98"/>
      <c r="BE549" s="98"/>
      <c r="BF549" s="98"/>
      <c r="BG549" s="98"/>
      <c r="BH549" s="98"/>
      <c r="BI549" s="98"/>
      <c r="BJ549" s="98"/>
      <c r="BK549" s="98"/>
      <c r="BL549" s="98"/>
      <c r="BM549" s="98"/>
      <c r="BN549" s="98"/>
      <c r="BO549" s="98"/>
      <c r="BP549" s="98"/>
      <c r="BQ549" s="98"/>
      <c r="BR549" s="98"/>
      <c r="BS549" s="98"/>
      <c r="BT549" s="98"/>
    </row>
    <row r="550" spans="1:72" s="99" customFormat="1">
      <c r="A550" s="110"/>
      <c r="B550" s="110"/>
      <c r="C550" s="111"/>
      <c r="D550" s="110"/>
      <c r="E550" s="110"/>
      <c r="F550" s="110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98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98"/>
      <c r="BE550" s="98"/>
      <c r="BF550" s="98"/>
      <c r="BG550" s="98"/>
      <c r="BH550" s="98"/>
      <c r="BI550" s="98"/>
      <c r="BJ550" s="98"/>
      <c r="BK550" s="98"/>
      <c r="BL550" s="98"/>
      <c r="BM550" s="98"/>
      <c r="BN550" s="98"/>
      <c r="BO550" s="98"/>
      <c r="BP550" s="98"/>
      <c r="BQ550" s="98"/>
      <c r="BR550" s="98"/>
      <c r="BS550" s="98"/>
      <c r="BT550" s="98"/>
    </row>
    <row r="551" spans="1:72" s="99" customFormat="1">
      <c r="A551" s="110"/>
      <c r="B551" s="110"/>
      <c r="C551" s="111"/>
      <c r="D551" s="110"/>
      <c r="E551" s="110"/>
      <c r="F551" s="110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98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98"/>
      <c r="BE551" s="98"/>
      <c r="BF551" s="98"/>
      <c r="BG551" s="98"/>
      <c r="BH551" s="98"/>
      <c r="BI551" s="98"/>
      <c r="BJ551" s="98"/>
      <c r="BK551" s="98"/>
      <c r="BL551" s="98"/>
      <c r="BM551" s="98"/>
      <c r="BN551" s="98"/>
      <c r="BO551" s="98"/>
      <c r="BP551" s="98"/>
      <c r="BQ551" s="98"/>
      <c r="BR551" s="98"/>
      <c r="BS551" s="98"/>
      <c r="BT551" s="98"/>
    </row>
    <row r="552" spans="1:72" s="99" customFormat="1">
      <c r="A552" s="110"/>
      <c r="B552" s="110"/>
      <c r="C552" s="111"/>
      <c r="D552" s="110"/>
      <c r="E552" s="110"/>
      <c r="F552" s="110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98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98"/>
      <c r="BE552" s="98"/>
      <c r="BF552" s="98"/>
      <c r="BG552" s="98"/>
      <c r="BH552" s="98"/>
      <c r="BI552" s="98"/>
      <c r="BJ552" s="98"/>
      <c r="BK552" s="98"/>
      <c r="BL552" s="98"/>
      <c r="BM552" s="98"/>
      <c r="BN552" s="98"/>
      <c r="BO552" s="98"/>
      <c r="BP552" s="98"/>
      <c r="BQ552" s="98"/>
      <c r="BR552" s="98"/>
      <c r="BS552" s="98"/>
      <c r="BT552" s="98"/>
    </row>
    <row r="553" spans="1:72" s="99" customFormat="1">
      <c r="A553" s="110"/>
      <c r="B553" s="110"/>
      <c r="C553" s="111"/>
      <c r="D553" s="110"/>
      <c r="E553" s="110"/>
      <c r="F553" s="110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98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98"/>
      <c r="BE553" s="98"/>
      <c r="BF553" s="98"/>
      <c r="BG553" s="98"/>
      <c r="BH553" s="98"/>
      <c r="BI553" s="98"/>
      <c r="BJ553" s="98"/>
      <c r="BK553" s="98"/>
      <c r="BL553" s="98"/>
      <c r="BM553" s="98"/>
      <c r="BN553" s="98"/>
      <c r="BO553" s="98"/>
      <c r="BP553" s="98"/>
      <c r="BQ553" s="98"/>
      <c r="BR553" s="98"/>
      <c r="BS553" s="98"/>
      <c r="BT553" s="98"/>
    </row>
    <row r="554" spans="1:72" s="99" customFormat="1">
      <c r="A554" s="110"/>
      <c r="B554" s="110"/>
      <c r="C554" s="111"/>
      <c r="D554" s="110"/>
      <c r="E554" s="110"/>
      <c r="F554" s="110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98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98"/>
      <c r="BE554" s="98"/>
      <c r="BF554" s="98"/>
      <c r="BG554" s="98"/>
      <c r="BH554" s="98"/>
      <c r="BI554" s="98"/>
      <c r="BJ554" s="98"/>
      <c r="BK554" s="98"/>
      <c r="BL554" s="98"/>
      <c r="BM554" s="98"/>
      <c r="BN554" s="98"/>
      <c r="BO554" s="98"/>
      <c r="BP554" s="98"/>
      <c r="BQ554" s="98"/>
      <c r="BR554" s="98"/>
      <c r="BS554" s="98"/>
      <c r="BT554" s="98"/>
    </row>
    <row r="555" spans="1:72" s="99" customFormat="1">
      <c r="A555" s="110"/>
      <c r="B555" s="110"/>
      <c r="C555" s="111"/>
      <c r="D555" s="110"/>
      <c r="E555" s="110"/>
      <c r="F555" s="110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98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98"/>
      <c r="BE555" s="98"/>
      <c r="BF555" s="98"/>
      <c r="BG555" s="98"/>
      <c r="BH555" s="98"/>
      <c r="BI555" s="98"/>
      <c r="BJ555" s="98"/>
      <c r="BK555" s="98"/>
      <c r="BL555" s="98"/>
      <c r="BM555" s="98"/>
      <c r="BN555" s="98"/>
      <c r="BO555" s="98"/>
      <c r="BP555" s="98"/>
      <c r="BQ555" s="98"/>
      <c r="BR555" s="98"/>
      <c r="BS555" s="98"/>
      <c r="BT555" s="98"/>
    </row>
    <row r="556" spans="1:72" s="99" customFormat="1">
      <c r="A556" s="110"/>
      <c r="B556" s="110"/>
      <c r="C556" s="111"/>
      <c r="D556" s="110"/>
      <c r="E556" s="110"/>
      <c r="F556" s="110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98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98"/>
      <c r="BE556" s="98"/>
      <c r="BF556" s="98"/>
      <c r="BG556" s="98"/>
      <c r="BH556" s="98"/>
      <c r="BI556" s="98"/>
      <c r="BJ556" s="98"/>
      <c r="BK556" s="98"/>
      <c r="BL556" s="98"/>
      <c r="BM556" s="98"/>
      <c r="BN556" s="98"/>
      <c r="BO556" s="98"/>
      <c r="BP556" s="98"/>
      <c r="BQ556" s="98"/>
      <c r="BR556" s="98"/>
      <c r="BS556" s="98"/>
      <c r="BT556" s="98"/>
    </row>
    <row r="557" spans="1:72" s="99" customFormat="1">
      <c r="A557" s="110"/>
      <c r="B557" s="110"/>
      <c r="C557" s="111"/>
      <c r="D557" s="110"/>
      <c r="E557" s="110"/>
      <c r="F557" s="110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98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98"/>
      <c r="BE557" s="98"/>
      <c r="BF557" s="98"/>
      <c r="BG557" s="98"/>
      <c r="BH557" s="98"/>
      <c r="BI557" s="98"/>
      <c r="BJ557" s="98"/>
      <c r="BK557" s="98"/>
      <c r="BL557" s="98"/>
      <c r="BM557" s="98"/>
      <c r="BN557" s="98"/>
      <c r="BO557" s="98"/>
      <c r="BP557" s="98"/>
      <c r="BQ557" s="98"/>
      <c r="BR557" s="98"/>
      <c r="BS557" s="98"/>
      <c r="BT557" s="98"/>
    </row>
    <row r="558" spans="1:72" s="99" customFormat="1">
      <c r="A558" s="110"/>
      <c r="B558" s="110"/>
      <c r="C558" s="111"/>
      <c r="D558" s="110"/>
      <c r="E558" s="110"/>
      <c r="F558" s="110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98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98"/>
      <c r="BE558" s="98"/>
      <c r="BF558" s="98"/>
      <c r="BG558" s="98"/>
      <c r="BH558" s="98"/>
      <c r="BI558" s="98"/>
      <c r="BJ558" s="98"/>
      <c r="BK558" s="98"/>
      <c r="BL558" s="98"/>
      <c r="BM558" s="98"/>
      <c r="BN558" s="98"/>
      <c r="BO558" s="98"/>
      <c r="BP558" s="98"/>
      <c r="BQ558" s="98"/>
      <c r="BR558" s="98"/>
      <c r="BS558" s="98"/>
      <c r="BT558" s="98"/>
    </row>
    <row r="559" spans="1:72" s="99" customFormat="1">
      <c r="A559" s="110"/>
      <c r="B559" s="110"/>
      <c r="C559" s="111"/>
      <c r="D559" s="110"/>
      <c r="E559" s="110"/>
      <c r="F559" s="110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  <c r="BE559" s="98"/>
      <c r="BF559" s="98"/>
      <c r="BG559" s="98"/>
      <c r="BH559" s="98"/>
      <c r="BI559" s="98"/>
      <c r="BJ559" s="98"/>
      <c r="BK559" s="98"/>
      <c r="BL559" s="98"/>
      <c r="BM559" s="98"/>
      <c r="BN559" s="98"/>
      <c r="BO559" s="98"/>
      <c r="BP559" s="98"/>
      <c r="BQ559" s="98"/>
      <c r="BR559" s="98"/>
      <c r="BS559" s="98"/>
      <c r="BT559" s="98"/>
    </row>
    <row r="560" spans="1:72" s="99" customFormat="1">
      <c r="A560" s="110"/>
      <c r="B560" s="110"/>
      <c r="C560" s="111"/>
      <c r="D560" s="110"/>
      <c r="E560" s="110"/>
      <c r="F560" s="110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98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98"/>
      <c r="BE560" s="98"/>
      <c r="BF560" s="98"/>
      <c r="BG560" s="98"/>
      <c r="BH560" s="98"/>
      <c r="BI560" s="98"/>
      <c r="BJ560" s="98"/>
      <c r="BK560" s="98"/>
      <c r="BL560" s="98"/>
      <c r="BM560" s="98"/>
      <c r="BN560" s="98"/>
      <c r="BO560" s="98"/>
      <c r="BP560" s="98"/>
      <c r="BQ560" s="98"/>
      <c r="BR560" s="98"/>
      <c r="BS560" s="98"/>
      <c r="BT560" s="98"/>
    </row>
    <row r="561" spans="1:72" s="99" customFormat="1">
      <c r="A561" s="110"/>
      <c r="B561" s="110"/>
      <c r="C561" s="111"/>
      <c r="D561" s="110"/>
      <c r="E561" s="110"/>
      <c r="F561" s="110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  <c r="BH561" s="98"/>
      <c r="BI561" s="98"/>
      <c r="BJ561" s="98"/>
      <c r="BK561" s="98"/>
      <c r="BL561" s="98"/>
      <c r="BM561" s="98"/>
      <c r="BN561" s="98"/>
      <c r="BO561" s="98"/>
      <c r="BP561" s="98"/>
      <c r="BQ561" s="98"/>
      <c r="BR561" s="98"/>
      <c r="BS561" s="98"/>
      <c r="BT561" s="98"/>
    </row>
    <row r="562" spans="1:72" s="99" customFormat="1">
      <c r="A562" s="110"/>
      <c r="B562" s="110"/>
      <c r="C562" s="111"/>
      <c r="D562" s="110"/>
      <c r="E562" s="110"/>
      <c r="F562" s="110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98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98"/>
      <c r="BE562" s="98"/>
      <c r="BF562" s="98"/>
      <c r="BG562" s="98"/>
      <c r="BH562" s="98"/>
      <c r="BI562" s="98"/>
      <c r="BJ562" s="98"/>
      <c r="BK562" s="98"/>
      <c r="BL562" s="98"/>
      <c r="BM562" s="98"/>
      <c r="BN562" s="98"/>
      <c r="BO562" s="98"/>
      <c r="BP562" s="98"/>
      <c r="BQ562" s="98"/>
      <c r="BR562" s="98"/>
      <c r="BS562" s="98"/>
      <c r="BT562" s="98"/>
    </row>
    <row r="563" spans="1:72" s="99" customFormat="1">
      <c r="A563" s="110"/>
      <c r="B563" s="110"/>
      <c r="C563" s="111"/>
      <c r="D563" s="110"/>
      <c r="E563" s="110"/>
      <c r="F563" s="110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98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98"/>
      <c r="BE563" s="98"/>
      <c r="BF563" s="98"/>
      <c r="BG563" s="98"/>
      <c r="BH563" s="98"/>
      <c r="BI563" s="98"/>
      <c r="BJ563" s="98"/>
      <c r="BK563" s="98"/>
      <c r="BL563" s="98"/>
      <c r="BM563" s="98"/>
      <c r="BN563" s="98"/>
      <c r="BO563" s="98"/>
      <c r="BP563" s="98"/>
      <c r="BQ563" s="98"/>
      <c r="BR563" s="98"/>
      <c r="BS563" s="98"/>
      <c r="BT563" s="98"/>
    </row>
    <row r="564" spans="1:72" s="99" customFormat="1">
      <c r="A564" s="110"/>
      <c r="B564" s="110"/>
      <c r="C564" s="111"/>
      <c r="D564" s="110"/>
      <c r="E564" s="110"/>
      <c r="F564" s="110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98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98"/>
      <c r="BE564" s="98"/>
      <c r="BF564" s="98"/>
      <c r="BG564" s="98"/>
      <c r="BH564" s="98"/>
      <c r="BI564" s="98"/>
      <c r="BJ564" s="98"/>
      <c r="BK564" s="98"/>
      <c r="BL564" s="98"/>
      <c r="BM564" s="98"/>
      <c r="BN564" s="98"/>
      <c r="BO564" s="98"/>
      <c r="BP564" s="98"/>
      <c r="BQ564" s="98"/>
      <c r="BR564" s="98"/>
      <c r="BS564" s="98"/>
      <c r="BT564" s="98"/>
    </row>
    <row r="565" spans="1:72" s="99" customFormat="1">
      <c r="A565" s="110"/>
      <c r="B565" s="110"/>
      <c r="C565" s="111"/>
      <c r="D565" s="110"/>
      <c r="E565" s="110"/>
      <c r="F565" s="110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98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98"/>
      <c r="BE565" s="98"/>
      <c r="BF565" s="98"/>
      <c r="BG565" s="98"/>
      <c r="BH565" s="98"/>
      <c r="BI565" s="98"/>
      <c r="BJ565" s="98"/>
      <c r="BK565" s="98"/>
      <c r="BL565" s="98"/>
      <c r="BM565" s="98"/>
      <c r="BN565" s="98"/>
      <c r="BO565" s="98"/>
      <c r="BP565" s="98"/>
      <c r="BQ565" s="98"/>
      <c r="BR565" s="98"/>
      <c r="BS565" s="98"/>
      <c r="BT565" s="98"/>
    </row>
    <row r="566" spans="1:72" s="99" customFormat="1">
      <c r="A566" s="110"/>
      <c r="B566" s="110"/>
      <c r="C566" s="111"/>
      <c r="D566" s="110"/>
      <c r="E566" s="110"/>
      <c r="F566" s="110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98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98"/>
      <c r="BE566" s="98"/>
      <c r="BF566" s="98"/>
      <c r="BG566" s="98"/>
      <c r="BH566" s="98"/>
      <c r="BI566" s="98"/>
      <c r="BJ566" s="98"/>
      <c r="BK566" s="98"/>
      <c r="BL566" s="98"/>
      <c r="BM566" s="98"/>
      <c r="BN566" s="98"/>
      <c r="BO566" s="98"/>
      <c r="BP566" s="98"/>
      <c r="BQ566" s="98"/>
      <c r="BR566" s="98"/>
      <c r="BS566" s="98"/>
      <c r="BT566" s="98"/>
    </row>
    <row r="567" spans="1:72" s="99" customFormat="1">
      <c r="A567" s="110"/>
      <c r="B567" s="110"/>
      <c r="C567" s="111"/>
      <c r="D567" s="110"/>
      <c r="E567" s="110"/>
      <c r="F567" s="110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98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98"/>
      <c r="BE567" s="98"/>
      <c r="BF567" s="98"/>
      <c r="BG567" s="98"/>
      <c r="BH567" s="98"/>
      <c r="BI567" s="98"/>
      <c r="BJ567" s="98"/>
      <c r="BK567" s="98"/>
      <c r="BL567" s="98"/>
      <c r="BM567" s="98"/>
      <c r="BN567" s="98"/>
      <c r="BO567" s="98"/>
      <c r="BP567" s="98"/>
      <c r="BQ567" s="98"/>
      <c r="BR567" s="98"/>
      <c r="BS567" s="98"/>
      <c r="BT567" s="98"/>
    </row>
    <row r="568" spans="1:72" s="99" customFormat="1">
      <c r="A568" s="110"/>
      <c r="B568" s="110"/>
      <c r="C568" s="111"/>
      <c r="D568" s="110"/>
      <c r="E568" s="110"/>
      <c r="F568" s="110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98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98"/>
      <c r="BE568" s="98"/>
      <c r="BF568" s="98"/>
      <c r="BG568" s="98"/>
      <c r="BH568" s="98"/>
      <c r="BI568" s="98"/>
      <c r="BJ568" s="98"/>
      <c r="BK568" s="98"/>
      <c r="BL568" s="98"/>
      <c r="BM568" s="98"/>
      <c r="BN568" s="98"/>
      <c r="BO568" s="98"/>
      <c r="BP568" s="98"/>
      <c r="BQ568" s="98"/>
      <c r="BR568" s="98"/>
      <c r="BS568" s="98"/>
      <c r="BT568" s="98"/>
    </row>
    <row r="569" spans="1:72" s="99" customFormat="1">
      <c r="A569" s="110"/>
      <c r="B569" s="110"/>
      <c r="C569" s="111"/>
      <c r="D569" s="110"/>
      <c r="E569" s="110"/>
      <c r="F569" s="110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98"/>
      <c r="BE569" s="98"/>
      <c r="BF569" s="98"/>
      <c r="BG569" s="98"/>
      <c r="BH569" s="98"/>
      <c r="BI569" s="98"/>
      <c r="BJ569" s="98"/>
      <c r="BK569" s="98"/>
      <c r="BL569" s="98"/>
      <c r="BM569" s="98"/>
      <c r="BN569" s="98"/>
      <c r="BO569" s="98"/>
      <c r="BP569" s="98"/>
      <c r="BQ569" s="98"/>
      <c r="BR569" s="98"/>
      <c r="BS569" s="98"/>
      <c r="BT569" s="98"/>
    </row>
    <row r="570" spans="1:72" s="99" customFormat="1">
      <c r="A570" s="110"/>
      <c r="B570" s="110"/>
      <c r="C570" s="111"/>
      <c r="D570" s="110"/>
      <c r="E570" s="110"/>
      <c r="F570" s="110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98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98"/>
      <c r="BE570" s="98"/>
      <c r="BF570" s="98"/>
      <c r="BG570" s="98"/>
      <c r="BH570" s="98"/>
      <c r="BI570" s="98"/>
      <c r="BJ570" s="98"/>
      <c r="BK570" s="98"/>
      <c r="BL570" s="98"/>
      <c r="BM570" s="98"/>
      <c r="BN570" s="98"/>
      <c r="BO570" s="98"/>
      <c r="BP570" s="98"/>
      <c r="BQ570" s="98"/>
      <c r="BR570" s="98"/>
      <c r="BS570" s="98"/>
      <c r="BT570" s="98"/>
    </row>
    <row r="571" spans="1:72" s="99" customFormat="1">
      <c r="A571" s="110"/>
      <c r="B571" s="110"/>
      <c r="C571" s="111"/>
      <c r="D571" s="110"/>
      <c r="E571" s="110"/>
      <c r="F571" s="110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98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98"/>
      <c r="BE571" s="98"/>
      <c r="BF571" s="98"/>
      <c r="BG571" s="98"/>
      <c r="BH571" s="98"/>
      <c r="BI571" s="98"/>
      <c r="BJ571" s="98"/>
      <c r="BK571" s="98"/>
      <c r="BL571" s="98"/>
      <c r="BM571" s="98"/>
      <c r="BN571" s="98"/>
      <c r="BO571" s="98"/>
      <c r="BP571" s="98"/>
      <c r="BQ571" s="98"/>
      <c r="BR571" s="98"/>
      <c r="BS571" s="98"/>
      <c r="BT571" s="98"/>
    </row>
    <row r="572" spans="1:72" s="99" customFormat="1">
      <c r="A572" s="110"/>
      <c r="B572" s="110"/>
      <c r="C572" s="111"/>
      <c r="D572" s="110"/>
      <c r="E572" s="110"/>
      <c r="F572" s="110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98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98"/>
      <c r="BE572" s="98"/>
      <c r="BF572" s="98"/>
      <c r="BG572" s="98"/>
      <c r="BH572" s="98"/>
      <c r="BI572" s="98"/>
      <c r="BJ572" s="98"/>
      <c r="BK572" s="98"/>
      <c r="BL572" s="98"/>
      <c r="BM572" s="98"/>
      <c r="BN572" s="98"/>
      <c r="BO572" s="98"/>
      <c r="BP572" s="98"/>
      <c r="BQ572" s="98"/>
      <c r="BR572" s="98"/>
      <c r="BS572" s="98"/>
      <c r="BT572" s="98"/>
    </row>
    <row r="573" spans="1:72" s="99" customFormat="1">
      <c r="A573" s="110"/>
      <c r="B573" s="110"/>
      <c r="C573" s="111"/>
      <c r="D573" s="110"/>
      <c r="E573" s="110"/>
      <c r="F573" s="110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98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98"/>
      <c r="BE573" s="98"/>
      <c r="BF573" s="98"/>
      <c r="BG573" s="98"/>
      <c r="BH573" s="98"/>
      <c r="BI573" s="98"/>
      <c r="BJ573" s="98"/>
      <c r="BK573" s="98"/>
      <c r="BL573" s="98"/>
      <c r="BM573" s="98"/>
      <c r="BN573" s="98"/>
      <c r="BO573" s="98"/>
      <c r="BP573" s="98"/>
      <c r="BQ573" s="98"/>
      <c r="BR573" s="98"/>
      <c r="BS573" s="98"/>
      <c r="BT573" s="98"/>
    </row>
    <row r="574" spans="1:72" s="99" customFormat="1">
      <c r="A574" s="110"/>
      <c r="B574" s="110"/>
      <c r="C574" s="111"/>
      <c r="D574" s="110"/>
      <c r="E574" s="110"/>
      <c r="F574" s="110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98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98"/>
      <c r="BE574" s="98"/>
      <c r="BF574" s="98"/>
      <c r="BG574" s="98"/>
      <c r="BH574" s="98"/>
      <c r="BI574" s="98"/>
      <c r="BJ574" s="98"/>
      <c r="BK574" s="98"/>
      <c r="BL574" s="98"/>
      <c r="BM574" s="98"/>
      <c r="BN574" s="98"/>
      <c r="BO574" s="98"/>
      <c r="BP574" s="98"/>
      <c r="BQ574" s="98"/>
      <c r="BR574" s="98"/>
      <c r="BS574" s="98"/>
      <c r="BT574" s="98"/>
    </row>
    <row r="575" spans="1:72" s="99" customFormat="1">
      <c r="A575" s="110"/>
      <c r="B575" s="110"/>
      <c r="C575" s="111"/>
      <c r="D575" s="110"/>
      <c r="E575" s="110"/>
      <c r="F575" s="110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98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98"/>
      <c r="BE575" s="98"/>
      <c r="BF575" s="98"/>
      <c r="BG575" s="98"/>
      <c r="BH575" s="98"/>
      <c r="BI575" s="98"/>
      <c r="BJ575" s="98"/>
      <c r="BK575" s="98"/>
      <c r="BL575" s="98"/>
      <c r="BM575" s="98"/>
      <c r="BN575" s="98"/>
      <c r="BO575" s="98"/>
      <c r="BP575" s="98"/>
      <c r="BQ575" s="98"/>
      <c r="BR575" s="98"/>
      <c r="BS575" s="98"/>
      <c r="BT575" s="98"/>
    </row>
    <row r="576" spans="1:72" s="99" customFormat="1">
      <c r="A576" s="110"/>
      <c r="B576" s="110"/>
      <c r="C576" s="111"/>
      <c r="D576" s="110"/>
      <c r="E576" s="110"/>
      <c r="F576" s="110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98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98"/>
      <c r="BE576" s="98"/>
      <c r="BF576" s="98"/>
      <c r="BG576" s="98"/>
      <c r="BH576" s="98"/>
      <c r="BI576" s="98"/>
      <c r="BJ576" s="98"/>
      <c r="BK576" s="98"/>
      <c r="BL576" s="98"/>
      <c r="BM576" s="98"/>
      <c r="BN576" s="98"/>
      <c r="BO576" s="98"/>
      <c r="BP576" s="98"/>
      <c r="BQ576" s="98"/>
      <c r="BR576" s="98"/>
      <c r="BS576" s="98"/>
      <c r="BT576" s="98"/>
    </row>
    <row r="577" spans="1:72" s="99" customFormat="1">
      <c r="A577" s="110"/>
      <c r="B577" s="110"/>
      <c r="C577" s="111"/>
      <c r="D577" s="110"/>
      <c r="E577" s="110"/>
      <c r="F577" s="110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98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98"/>
      <c r="BE577" s="98"/>
      <c r="BF577" s="98"/>
      <c r="BG577" s="98"/>
      <c r="BH577" s="98"/>
      <c r="BI577" s="98"/>
      <c r="BJ577" s="98"/>
      <c r="BK577" s="98"/>
      <c r="BL577" s="98"/>
      <c r="BM577" s="98"/>
      <c r="BN577" s="98"/>
      <c r="BO577" s="98"/>
      <c r="BP577" s="98"/>
      <c r="BQ577" s="98"/>
      <c r="BR577" s="98"/>
      <c r="BS577" s="98"/>
      <c r="BT577" s="98"/>
    </row>
    <row r="578" spans="1:72" s="99" customFormat="1">
      <c r="A578" s="110"/>
      <c r="B578" s="110"/>
      <c r="C578" s="111"/>
      <c r="D578" s="110"/>
      <c r="E578" s="110"/>
      <c r="F578" s="110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98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98"/>
      <c r="BE578" s="98"/>
      <c r="BF578" s="98"/>
      <c r="BG578" s="98"/>
      <c r="BH578" s="98"/>
      <c r="BI578" s="98"/>
      <c r="BJ578" s="98"/>
      <c r="BK578" s="98"/>
      <c r="BL578" s="98"/>
      <c r="BM578" s="98"/>
      <c r="BN578" s="98"/>
      <c r="BO578" s="98"/>
      <c r="BP578" s="98"/>
      <c r="BQ578" s="98"/>
      <c r="BR578" s="98"/>
      <c r="BS578" s="98"/>
      <c r="BT578" s="98"/>
    </row>
    <row r="579" spans="1:72" s="99" customFormat="1">
      <c r="A579" s="110"/>
      <c r="B579" s="110"/>
      <c r="C579" s="111"/>
      <c r="D579" s="110"/>
      <c r="E579" s="110"/>
      <c r="F579" s="110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98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98"/>
      <c r="BE579" s="98"/>
      <c r="BF579" s="98"/>
      <c r="BG579" s="98"/>
      <c r="BH579" s="98"/>
      <c r="BI579" s="98"/>
      <c r="BJ579" s="98"/>
      <c r="BK579" s="98"/>
      <c r="BL579" s="98"/>
      <c r="BM579" s="98"/>
      <c r="BN579" s="98"/>
      <c r="BO579" s="98"/>
      <c r="BP579" s="98"/>
      <c r="BQ579" s="98"/>
      <c r="BR579" s="98"/>
      <c r="BS579" s="98"/>
      <c r="BT579" s="98"/>
    </row>
    <row r="580" spans="1:72" s="99" customFormat="1">
      <c r="A580" s="110"/>
      <c r="B580" s="110"/>
      <c r="C580" s="111"/>
      <c r="D580" s="110"/>
      <c r="E580" s="110"/>
      <c r="F580" s="110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98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98"/>
      <c r="BE580" s="98"/>
      <c r="BF580" s="98"/>
      <c r="BG580" s="98"/>
      <c r="BH580" s="98"/>
      <c r="BI580" s="98"/>
      <c r="BJ580" s="98"/>
      <c r="BK580" s="98"/>
      <c r="BL580" s="98"/>
      <c r="BM580" s="98"/>
      <c r="BN580" s="98"/>
      <c r="BO580" s="98"/>
      <c r="BP580" s="98"/>
      <c r="BQ580" s="98"/>
      <c r="BR580" s="98"/>
      <c r="BS580" s="98"/>
      <c r="BT580" s="98"/>
    </row>
    <row r="581" spans="1:72" s="99" customFormat="1">
      <c r="A581" s="110"/>
      <c r="B581" s="110"/>
      <c r="C581" s="111"/>
      <c r="D581" s="110"/>
      <c r="E581" s="110"/>
      <c r="F581" s="110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98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98"/>
      <c r="BE581" s="98"/>
      <c r="BF581" s="98"/>
      <c r="BG581" s="98"/>
      <c r="BH581" s="98"/>
      <c r="BI581" s="98"/>
      <c r="BJ581" s="98"/>
      <c r="BK581" s="98"/>
      <c r="BL581" s="98"/>
      <c r="BM581" s="98"/>
      <c r="BN581" s="98"/>
      <c r="BO581" s="98"/>
      <c r="BP581" s="98"/>
      <c r="BQ581" s="98"/>
      <c r="BR581" s="98"/>
      <c r="BS581" s="98"/>
      <c r="BT581" s="98"/>
    </row>
    <row r="582" spans="1:72" s="99" customFormat="1">
      <c r="A582" s="110"/>
      <c r="B582" s="110"/>
      <c r="C582" s="111"/>
      <c r="D582" s="110"/>
      <c r="E582" s="110"/>
      <c r="F582" s="110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98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98"/>
      <c r="BE582" s="98"/>
      <c r="BF582" s="98"/>
      <c r="BG582" s="98"/>
      <c r="BH582" s="98"/>
      <c r="BI582" s="98"/>
      <c r="BJ582" s="98"/>
      <c r="BK582" s="98"/>
      <c r="BL582" s="98"/>
      <c r="BM582" s="98"/>
      <c r="BN582" s="98"/>
      <c r="BO582" s="98"/>
      <c r="BP582" s="98"/>
      <c r="BQ582" s="98"/>
      <c r="BR582" s="98"/>
      <c r="BS582" s="98"/>
      <c r="BT582" s="98"/>
    </row>
    <row r="583" spans="1:72" s="99" customFormat="1">
      <c r="A583" s="110"/>
      <c r="B583" s="110"/>
      <c r="C583" s="111"/>
      <c r="D583" s="110"/>
      <c r="E583" s="110"/>
      <c r="F583" s="110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98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98"/>
      <c r="BE583" s="98"/>
      <c r="BF583" s="98"/>
      <c r="BG583" s="98"/>
      <c r="BH583" s="98"/>
      <c r="BI583" s="98"/>
      <c r="BJ583" s="98"/>
      <c r="BK583" s="98"/>
      <c r="BL583" s="98"/>
      <c r="BM583" s="98"/>
      <c r="BN583" s="98"/>
      <c r="BO583" s="98"/>
      <c r="BP583" s="98"/>
      <c r="BQ583" s="98"/>
      <c r="BR583" s="98"/>
      <c r="BS583" s="98"/>
      <c r="BT583" s="98"/>
    </row>
    <row r="584" spans="1:72" s="99" customFormat="1">
      <c r="A584" s="110"/>
      <c r="B584" s="110"/>
      <c r="C584" s="111"/>
      <c r="D584" s="110"/>
      <c r="E584" s="110"/>
      <c r="F584" s="110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98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98"/>
      <c r="BE584" s="98"/>
      <c r="BF584" s="98"/>
      <c r="BG584" s="98"/>
      <c r="BH584" s="98"/>
      <c r="BI584" s="98"/>
      <c r="BJ584" s="98"/>
      <c r="BK584" s="98"/>
      <c r="BL584" s="98"/>
      <c r="BM584" s="98"/>
      <c r="BN584" s="98"/>
      <c r="BO584" s="98"/>
      <c r="BP584" s="98"/>
      <c r="BQ584" s="98"/>
      <c r="BR584" s="98"/>
      <c r="BS584" s="98"/>
      <c r="BT584" s="98"/>
    </row>
    <row r="585" spans="1:72" s="99" customFormat="1">
      <c r="A585" s="110"/>
      <c r="B585" s="110"/>
      <c r="C585" s="111"/>
      <c r="D585" s="110"/>
      <c r="E585" s="110"/>
      <c r="F585" s="110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98"/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  <c r="BD585" s="98"/>
      <c r="BE585" s="98"/>
      <c r="BF585" s="98"/>
      <c r="BG585" s="98"/>
      <c r="BH585" s="98"/>
      <c r="BI585" s="98"/>
      <c r="BJ585" s="98"/>
      <c r="BK585" s="98"/>
      <c r="BL585" s="98"/>
      <c r="BM585" s="98"/>
      <c r="BN585" s="98"/>
      <c r="BO585" s="98"/>
      <c r="BP585" s="98"/>
      <c r="BQ585" s="98"/>
      <c r="BR585" s="98"/>
      <c r="BS585" s="98"/>
      <c r="BT585" s="98"/>
    </row>
    <row r="586" spans="1:72" s="99" customFormat="1">
      <c r="A586" s="110"/>
      <c r="B586" s="110"/>
      <c r="C586" s="111"/>
      <c r="D586" s="110"/>
      <c r="E586" s="110"/>
      <c r="F586" s="110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98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98"/>
      <c r="BE586" s="98"/>
      <c r="BF586" s="98"/>
      <c r="BG586" s="98"/>
      <c r="BH586" s="98"/>
      <c r="BI586" s="98"/>
      <c r="BJ586" s="98"/>
      <c r="BK586" s="98"/>
      <c r="BL586" s="98"/>
      <c r="BM586" s="98"/>
      <c r="BN586" s="98"/>
      <c r="BO586" s="98"/>
      <c r="BP586" s="98"/>
      <c r="BQ586" s="98"/>
      <c r="BR586" s="98"/>
      <c r="BS586" s="98"/>
      <c r="BT586" s="98"/>
    </row>
    <row r="587" spans="1:72" s="99" customFormat="1">
      <c r="A587" s="110"/>
      <c r="B587" s="110"/>
      <c r="C587" s="111"/>
      <c r="D587" s="110"/>
      <c r="E587" s="110"/>
      <c r="F587" s="110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98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98"/>
      <c r="BE587" s="98"/>
      <c r="BF587" s="98"/>
      <c r="BG587" s="98"/>
      <c r="BH587" s="98"/>
      <c r="BI587" s="98"/>
      <c r="BJ587" s="98"/>
      <c r="BK587" s="98"/>
      <c r="BL587" s="98"/>
      <c r="BM587" s="98"/>
      <c r="BN587" s="98"/>
      <c r="BO587" s="98"/>
      <c r="BP587" s="98"/>
      <c r="BQ587" s="98"/>
      <c r="BR587" s="98"/>
      <c r="BS587" s="98"/>
      <c r="BT587" s="98"/>
    </row>
    <row r="588" spans="1:72" s="99" customFormat="1">
      <c r="A588" s="110"/>
      <c r="B588" s="110"/>
      <c r="C588" s="111"/>
      <c r="D588" s="110"/>
      <c r="E588" s="110"/>
      <c r="F588" s="110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98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98"/>
      <c r="BE588" s="98"/>
      <c r="BF588" s="98"/>
      <c r="BG588" s="98"/>
      <c r="BH588" s="98"/>
      <c r="BI588" s="98"/>
      <c r="BJ588" s="98"/>
      <c r="BK588" s="98"/>
      <c r="BL588" s="98"/>
      <c r="BM588" s="98"/>
      <c r="BN588" s="98"/>
      <c r="BO588" s="98"/>
      <c r="BP588" s="98"/>
      <c r="BQ588" s="98"/>
      <c r="BR588" s="98"/>
      <c r="BS588" s="98"/>
      <c r="BT588" s="98"/>
    </row>
    <row r="589" spans="1:72" s="99" customFormat="1">
      <c r="A589" s="110"/>
      <c r="B589" s="110"/>
      <c r="C589" s="111"/>
      <c r="D589" s="110"/>
      <c r="E589" s="110"/>
      <c r="F589" s="110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98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98"/>
      <c r="BE589" s="98"/>
      <c r="BF589" s="98"/>
      <c r="BG589" s="98"/>
      <c r="BH589" s="98"/>
      <c r="BI589" s="98"/>
      <c r="BJ589" s="98"/>
      <c r="BK589" s="98"/>
      <c r="BL589" s="98"/>
      <c r="BM589" s="98"/>
      <c r="BN589" s="98"/>
      <c r="BO589" s="98"/>
      <c r="BP589" s="98"/>
      <c r="BQ589" s="98"/>
      <c r="BR589" s="98"/>
      <c r="BS589" s="98"/>
      <c r="BT589" s="98"/>
    </row>
    <row r="590" spans="1:72" s="99" customFormat="1">
      <c r="A590" s="110"/>
      <c r="B590" s="110"/>
      <c r="C590" s="111"/>
      <c r="D590" s="110"/>
      <c r="E590" s="110"/>
      <c r="F590" s="110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98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98"/>
      <c r="BE590" s="98"/>
      <c r="BF590" s="98"/>
      <c r="BG590" s="98"/>
      <c r="BH590" s="98"/>
      <c r="BI590" s="98"/>
      <c r="BJ590" s="98"/>
      <c r="BK590" s="98"/>
      <c r="BL590" s="98"/>
      <c r="BM590" s="98"/>
      <c r="BN590" s="98"/>
      <c r="BO590" s="98"/>
      <c r="BP590" s="98"/>
      <c r="BQ590" s="98"/>
      <c r="BR590" s="98"/>
      <c r="BS590" s="98"/>
      <c r="BT590" s="98"/>
    </row>
    <row r="591" spans="1:72" s="99" customFormat="1">
      <c r="A591" s="110"/>
      <c r="B591" s="110"/>
      <c r="C591" s="111"/>
      <c r="D591" s="110"/>
      <c r="E591" s="110"/>
      <c r="F591" s="110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98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98"/>
      <c r="BE591" s="98"/>
      <c r="BF591" s="98"/>
      <c r="BG591" s="98"/>
      <c r="BH591" s="98"/>
      <c r="BI591" s="98"/>
      <c r="BJ591" s="98"/>
      <c r="BK591" s="98"/>
      <c r="BL591" s="98"/>
      <c r="BM591" s="98"/>
      <c r="BN591" s="98"/>
      <c r="BO591" s="98"/>
      <c r="BP591" s="98"/>
      <c r="BQ591" s="98"/>
      <c r="BR591" s="98"/>
      <c r="BS591" s="98"/>
      <c r="BT591" s="98"/>
    </row>
    <row r="592" spans="1:72" s="99" customFormat="1">
      <c r="A592" s="110"/>
      <c r="B592" s="110"/>
      <c r="C592" s="111"/>
      <c r="D592" s="110"/>
      <c r="E592" s="110"/>
      <c r="F592" s="110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98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98"/>
      <c r="BE592" s="98"/>
      <c r="BF592" s="98"/>
      <c r="BG592" s="98"/>
      <c r="BH592" s="98"/>
      <c r="BI592" s="98"/>
      <c r="BJ592" s="98"/>
      <c r="BK592" s="98"/>
      <c r="BL592" s="98"/>
      <c r="BM592" s="98"/>
      <c r="BN592" s="98"/>
      <c r="BO592" s="98"/>
      <c r="BP592" s="98"/>
      <c r="BQ592" s="98"/>
      <c r="BR592" s="98"/>
      <c r="BS592" s="98"/>
      <c r="BT592" s="98"/>
    </row>
    <row r="593" spans="1:72" s="99" customFormat="1">
      <c r="A593" s="110"/>
      <c r="B593" s="110"/>
      <c r="C593" s="111"/>
      <c r="D593" s="110"/>
      <c r="E593" s="110"/>
      <c r="F593" s="110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98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98"/>
      <c r="BE593" s="98"/>
      <c r="BF593" s="98"/>
      <c r="BG593" s="98"/>
      <c r="BH593" s="98"/>
      <c r="BI593" s="98"/>
      <c r="BJ593" s="98"/>
      <c r="BK593" s="98"/>
      <c r="BL593" s="98"/>
      <c r="BM593" s="98"/>
      <c r="BN593" s="98"/>
      <c r="BO593" s="98"/>
      <c r="BP593" s="98"/>
      <c r="BQ593" s="98"/>
      <c r="BR593" s="98"/>
      <c r="BS593" s="98"/>
      <c r="BT593" s="98"/>
    </row>
    <row r="594" spans="1:72" s="99" customFormat="1">
      <c r="A594" s="110"/>
      <c r="B594" s="110"/>
      <c r="C594" s="111"/>
      <c r="D594" s="110"/>
      <c r="E594" s="110"/>
      <c r="F594" s="110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98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98"/>
      <c r="BE594" s="98"/>
      <c r="BF594" s="98"/>
      <c r="BG594" s="98"/>
      <c r="BH594" s="98"/>
      <c r="BI594" s="98"/>
      <c r="BJ594" s="98"/>
      <c r="BK594" s="98"/>
      <c r="BL594" s="98"/>
      <c r="BM594" s="98"/>
      <c r="BN594" s="98"/>
      <c r="BO594" s="98"/>
      <c r="BP594" s="98"/>
      <c r="BQ594" s="98"/>
      <c r="BR594" s="98"/>
      <c r="BS594" s="98"/>
      <c r="BT594" s="98"/>
    </row>
    <row r="595" spans="1:72" s="99" customFormat="1">
      <c r="A595" s="110"/>
      <c r="B595" s="110"/>
      <c r="C595" s="111"/>
      <c r="D595" s="110"/>
      <c r="E595" s="110"/>
      <c r="F595" s="110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98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98"/>
      <c r="BE595" s="98"/>
      <c r="BF595" s="98"/>
      <c r="BG595" s="98"/>
      <c r="BH595" s="98"/>
      <c r="BI595" s="98"/>
      <c r="BJ595" s="98"/>
      <c r="BK595" s="98"/>
      <c r="BL595" s="98"/>
      <c r="BM595" s="98"/>
      <c r="BN595" s="98"/>
      <c r="BO595" s="98"/>
      <c r="BP595" s="98"/>
      <c r="BQ595" s="98"/>
      <c r="BR595" s="98"/>
      <c r="BS595" s="98"/>
      <c r="BT595" s="98"/>
    </row>
    <row r="596" spans="1:72" s="99" customFormat="1">
      <c r="A596" s="110"/>
      <c r="B596" s="110"/>
      <c r="C596" s="111"/>
      <c r="D596" s="110"/>
      <c r="E596" s="110"/>
      <c r="F596" s="110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98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98"/>
      <c r="BE596" s="98"/>
      <c r="BF596" s="98"/>
      <c r="BG596" s="98"/>
      <c r="BH596" s="98"/>
      <c r="BI596" s="98"/>
      <c r="BJ596" s="98"/>
      <c r="BK596" s="98"/>
      <c r="BL596" s="98"/>
      <c r="BM596" s="98"/>
      <c r="BN596" s="98"/>
      <c r="BO596" s="98"/>
      <c r="BP596" s="98"/>
      <c r="BQ596" s="98"/>
      <c r="BR596" s="98"/>
      <c r="BS596" s="98"/>
      <c r="BT596" s="98"/>
    </row>
    <row r="597" spans="1:72" s="99" customFormat="1">
      <c r="A597" s="110"/>
      <c r="B597" s="110"/>
      <c r="C597" s="111"/>
      <c r="D597" s="110"/>
      <c r="E597" s="110"/>
      <c r="F597" s="110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98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98"/>
      <c r="BE597" s="98"/>
      <c r="BF597" s="98"/>
      <c r="BG597" s="98"/>
      <c r="BH597" s="98"/>
      <c r="BI597" s="98"/>
      <c r="BJ597" s="98"/>
      <c r="BK597" s="98"/>
      <c r="BL597" s="98"/>
      <c r="BM597" s="98"/>
      <c r="BN597" s="98"/>
      <c r="BO597" s="98"/>
      <c r="BP597" s="98"/>
      <c r="BQ597" s="98"/>
      <c r="BR597" s="98"/>
      <c r="BS597" s="98"/>
      <c r="BT597" s="98"/>
    </row>
    <row r="598" spans="1:72" s="99" customFormat="1">
      <c r="A598" s="110"/>
      <c r="B598" s="110"/>
      <c r="C598" s="111"/>
      <c r="D598" s="110"/>
      <c r="E598" s="110"/>
      <c r="F598" s="110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98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98"/>
      <c r="BE598" s="98"/>
      <c r="BF598" s="98"/>
      <c r="BG598" s="98"/>
      <c r="BH598" s="98"/>
      <c r="BI598" s="98"/>
      <c r="BJ598" s="98"/>
      <c r="BK598" s="98"/>
      <c r="BL598" s="98"/>
      <c r="BM598" s="98"/>
      <c r="BN598" s="98"/>
      <c r="BO598" s="98"/>
      <c r="BP598" s="98"/>
      <c r="BQ598" s="98"/>
      <c r="BR598" s="98"/>
      <c r="BS598" s="98"/>
      <c r="BT598" s="98"/>
    </row>
    <row r="599" spans="1:72" s="99" customFormat="1">
      <c r="A599" s="110"/>
      <c r="B599" s="110"/>
      <c r="C599" s="111"/>
      <c r="D599" s="110"/>
      <c r="E599" s="110"/>
      <c r="F599" s="110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98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98"/>
      <c r="BE599" s="98"/>
      <c r="BF599" s="98"/>
      <c r="BG599" s="98"/>
      <c r="BH599" s="98"/>
      <c r="BI599" s="98"/>
      <c r="BJ599" s="98"/>
      <c r="BK599" s="98"/>
      <c r="BL599" s="98"/>
      <c r="BM599" s="98"/>
      <c r="BN599" s="98"/>
      <c r="BO599" s="98"/>
      <c r="BP599" s="98"/>
      <c r="BQ599" s="98"/>
      <c r="BR599" s="98"/>
      <c r="BS599" s="98"/>
      <c r="BT599" s="98"/>
    </row>
    <row r="600" spans="1:72" s="99" customFormat="1">
      <c r="A600" s="110"/>
      <c r="B600" s="110"/>
      <c r="C600" s="111"/>
      <c r="D600" s="110"/>
      <c r="E600" s="110"/>
      <c r="F600" s="110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98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98"/>
      <c r="BE600" s="98"/>
      <c r="BF600" s="98"/>
      <c r="BG600" s="98"/>
      <c r="BH600" s="98"/>
      <c r="BI600" s="98"/>
      <c r="BJ600" s="98"/>
      <c r="BK600" s="98"/>
      <c r="BL600" s="98"/>
      <c r="BM600" s="98"/>
      <c r="BN600" s="98"/>
      <c r="BO600" s="98"/>
      <c r="BP600" s="98"/>
      <c r="BQ600" s="98"/>
      <c r="BR600" s="98"/>
      <c r="BS600" s="98"/>
      <c r="BT600" s="98"/>
    </row>
    <row r="601" spans="1:72" s="99" customFormat="1">
      <c r="A601" s="110"/>
      <c r="B601" s="110"/>
      <c r="C601" s="111"/>
      <c r="D601" s="110"/>
      <c r="E601" s="110"/>
      <c r="F601" s="110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98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98"/>
      <c r="BE601" s="98"/>
      <c r="BF601" s="98"/>
      <c r="BG601" s="98"/>
      <c r="BH601" s="98"/>
      <c r="BI601" s="98"/>
      <c r="BJ601" s="98"/>
      <c r="BK601" s="98"/>
      <c r="BL601" s="98"/>
      <c r="BM601" s="98"/>
      <c r="BN601" s="98"/>
      <c r="BO601" s="98"/>
      <c r="BP601" s="98"/>
      <c r="BQ601" s="98"/>
      <c r="BR601" s="98"/>
      <c r="BS601" s="98"/>
      <c r="BT601" s="98"/>
    </row>
    <row r="602" spans="1:72" s="99" customFormat="1">
      <c r="A602" s="110"/>
      <c r="B602" s="110"/>
      <c r="C602" s="111"/>
      <c r="D602" s="110"/>
      <c r="E602" s="110"/>
      <c r="F602" s="110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98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98"/>
      <c r="BE602" s="98"/>
      <c r="BF602" s="98"/>
      <c r="BG602" s="98"/>
      <c r="BH602" s="98"/>
      <c r="BI602" s="98"/>
      <c r="BJ602" s="98"/>
      <c r="BK602" s="98"/>
      <c r="BL602" s="98"/>
      <c r="BM602" s="98"/>
      <c r="BN602" s="98"/>
      <c r="BO602" s="98"/>
      <c r="BP602" s="98"/>
      <c r="BQ602" s="98"/>
      <c r="BR602" s="98"/>
      <c r="BS602" s="98"/>
      <c r="BT602" s="98"/>
    </row>
    <row r="603" spans="1:72" s="99" customFormat="1">
      <c r="A603" s="110"/>
      <c r="B603" s="110"/>
      <c r="C603" s="111"/>
      <c r="D603" s="110"/>
      <c r="E603" s="110"/>
      <c r="F603" s="110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98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98"/>
      <c r="BE603" s="98"/>
      <c r="BF603" s="98"/>
      <c r="BG603" s="98"/>
      <c r="BH603" s="98"/>
      <c r="BI603" s="98"/>
      <c r="BJ603" s="98"/>
      <c r="BK603" s="98"/>
      <c r="BL603" s="98"/>
      <c r="BM603" s="98"/>
      <c r="BN603" s="98"/>
      <c r="BO603" s="98"/>
      <c r="BP603" s="98"/>
      <c r="BQ603" s="98"/>
      <c r="BR603" s="98"/>
      <c r="BS603" s="98"/>
      <c r="BT603" s="98"/>
    </row>
    <row r="604" spans="1:72" s="99" customFormat="1">
      <c r="A604" s="110"/>
      <c r="B604" s="110"/>
      <c r="C604" s="111"/>
      <c r="D604" s="110"/>
      <c r="E604" s="110"/>
      <c r="F604" s="110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98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98"/>
      <c r="BE604" s="98"/>
      <c r="BF604" s="98"/>
      <c r="BG604" s="98"/>
      <c r="BH604" s="98"/>
      <c r="BI604" s="98"/>
      <c r="BJ604" s="98"/>
      <c r="BK604" s="98"/>
      <c r="BL604" s="98"/>
      <c r="BM604" s="98"/>
      <c r="BN604" s="98"/>
      <c r="BO604" s="98"/>
      <c r="BP604" s="98"/>
      <c r="BQ604" s="98"/>
      <c r="BR604" s="98"/>
      <c r="BS604" s="98"/>
      <c r="BT604" s="98"/>
    </row>
    <row r="605" spans="1:72" s="99" customFormat="1">
      <c r="A605" s="110"/>
      <c r="B605" s="110"/>
      <c r="C605" s="111"/>
      <c r="D605" s="110"/>
      <c r="E605" s="110"/>
      <c r="F605" s="110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98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98"/>
      <c r="BE605" s="98"/>
      <c r="BF605" s="98"/>
      <c r="BG605" s="98"/>
      <c r="BH605" s="98"/>
      <c r="BI605" s="98"/>
      <c r="BJ605" s="98"/>
      <c r="BK605" s="98"/>
      <c r="BL605" s="98"/>
      <c r="BM605" s="98"/>
      <c r="BN605" s="98"/>
      <c r="BO605" s="98"/>
      <c r="BP605" s="98"/>
      <c r="BQ605" s="98"/>
      <c r="BR605" s="98"/>
      <c r="BS605" s="98"/>
      <c r="BT605" s="98"/>
    </row>
    <row r="606" spans="1:72" s="99" customFormat="1">
      <c r="A606" s="110"/>
      <c r="B606" s="110"/>
      <c r="C606" s="111"/>
      <c r="D606" s="110"/>
      <c r="E606" s="110"/>
      <c r="F606" s="110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98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98"/>
      <c r="BE606" s="98"/>
      <c r="BF606" s="98"/>
      <c r="BG606" s="98"/>
      <c r="BH606" s="98"/>
      <c r="BI606" s="98"/>
      <c r="BJ606" s="98"/>
      <c r="BK606" s="98"/>
      <c r="BL606" s="98"/>
      <c r="BM606" s="98"/>
      <c r="BN606" s="98"/>
      <c r="BO606" s="98"/>
      <c r="BP606" s="98"/>
      <c r="BQ606" s="98"/>
      <c r="BR606" s="98"/>
      <c r="BS606" s="98"/>
      <c r="BT606" s="98"/>
    </row>
    <row r="607" spans="1:72" s="99" customFormat="1">
      <c r="A607" s="110"/>
      <c r="B607" s="110"/>
      <c r="C607" s="111"/>
      <c r="D607" s="110"/>
      <c r="E607" s="110"/>
      <c r="F607" s="110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98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98"/>
      <c r="BE607" s="98"/>
      <c r="BF607" s="98"/>
      <c r="BG607" s="98"/>
      <c r="BH607" s="98"/>
      <c r="BI607" s="98"/>
      <c r="BJ607" s="98"/>
      <c r="BK607" s="98"/>
      <c r="BL607" s="98"/>
      <c r="BM607" s="98"/>
      <c r="BN607" s="98"/>
      <c r="BO607" s="98"/>
      <c r="BP607" s="98"/>
      <c r="BQ607" s="98"/>
      <c r="BR607" s="98"/>
      <c r="BS607" s="98"/>
      <c r="BT607" s="98"/>
    </row>
    <row r="608" spans="1:72" s="99" customFormat="1">
      <c r="A608" s="110"/>
      <c r="B608" s="110"/>
      <c r="C608" s="111"/>
      <c r="D608" s="110"/>
      <c r="E608" s="110"/>
      <c r="F608" s="110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98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98"/>
      <c r="BE608" s="98"/>
      <c r="BF608" s="98"/>
      <c r="BG608" s="98"/>
      <c r="BH608" s="98"/>
      <c r="BI608" s="98"/>
      <c r="BJ608" s="98"/>
      <c r="BK608" s="98"/>
      <c r="BL608" s="98"/>
      <c r="BM608" s="98"/>
      <c r="BN608" s="98"/>
      <c r="BO608" s="98"/>
      <c r="BP608" s="98"/>
      <c r="BQ608" s="98"/>
      <c r="BR608" s="98"/>
      <c r="BS608" s="98"/>
      <c r="BT608" s="98"/>
    </row>
    <row r="609" spans="1:72" s="99" customFormat="1">
      <c r="A609" s="110"/>
      <c r="B609" s="110"/>
      <c r="C609" s="111"/>
      <c r="D609" s="110"/>
      <c r="E609" s="110"/>
      <c r="F609" s="110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98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98"/>
      <c r="BE609" s="98"/>
      <c r="BF609" s="98"/>
      <c r="BG609" s="98"/>
      <c r="BH609" s="98"/>
      <c r="BI609" s="98"/>
      <c r="BJ609" s="98"/>
      <c r="BK609" s="98"/>
      <c r="BL609" s="98"/>
      <c r="BM609" s="98"/>
      <c r="BN609" s="98"/>
      <c r="BO609" s="98"/>
      <c r="BP609" s="98"/>
      <c r="BQ609" s="98"/>
      <c r="BR609" s="98"/>
      <c r="BS609" s="98"/>
      <c r="BT609" s="98"/>
    </row>
    <row r="610" spans="1:72" s="99" customFormat="1">
      <c r="A610" s="110"/>
      <c r="B610" s="110"/>
      <c r="C610" s="111"/>
      <c r="D610" s="110"/>
      <c r="E610" s="110"/>
      <c r="F610" s="110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98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98"/>
      <c r="BE610" s="98"/>
      <c r="BF610" s="98"/>
      <c r="BG610" s="98"/>
      <c r="BH610" s="98"/>
      <c r="BI610" s="98"/>
      <c r="BJ610" s="98"/>
      <c r="BK610" s="98"/>
      <c r="BL610" s="98"/>
      <c r="BM610" s="98"/>
      <c r="BN610" s="98"/>
      <c r="BO610" s="98"/>
      <c r="BP610" s="98"/>
      <c r="BQ610" s="98"/>
      <c r="BR610" s="98"/>
      <c r="BS610" s="98"/>
      <c r="BT610" s="98"/>
    </row>
    <row r="611" spans="1:72" s="99" customFormat="1">
      <c r="A611" s="110"/>
      <c r="B611" s="110"/>
      <c r="C611" s="111"/>
      <c r="D611" s="110"/>
      <c r="E611" s="110"/>
      <c r="F611" s="110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98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98"/>
      <c r="BE611" s="98"/>
      <c r="BF611" s="98"/>
      <c r="BG611" s="98"/>
      <c r="BH611" s="98"/>
      <c r="BI611" s="98"/>
      <c r="BJ611" s="98"/>
      <c r="BK611" s="98"/>
      <c r="BL611" s="98"/>
      <c r="BM611" s="98"/>
      <c r="BN611" s="98"/>
      <c r="BO611" s="98"/>
      <c r="BP611" s="98"/>
      <c r="BQ611" s="98"/>
      <c r="BR611" s="98"/>
      <c r="BS611" s="98"/>
      <c r="BT611" s="98"/>
    </row>
    <row r="612" spans="1:72" s="99" customFormat="1">
      <c r="A612" s="110"/>
      <c r="B612" s="110"/>
      <c r="C612" s="111"/>
      <c r="D612" s="110"/>
      <c r="E612" s="110"/>
      <c r="F612" s="110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98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98"/>
      <c r="BE612" s="98"/>
      <c r="BF612" s="98"/>
      <c r="BG612" s="98"/>
      <c r="BH612" s="98"/>
      <c r="BI612" s="98"/>
      <c r="BJ612" s="98"/>
      <c r="BK612" s="98"/>
      <c r="BL612" s="98"/>
      <c r="BM612" s="98"/>
      <c r="BN612" s="98"/>
      <c r="BO612" s="98"/>
      <c r="BP612" s="98"/>
      <c r="BQ612" s="98"/>
      <c r="BR612" s="98"/>
      <c r="BS612" s="98"/>
      <c r="BT612" s="98"/>
    </row>
    <row r="613" spans="1:72" s="99" customFormat="1">
      <c r="A613" s="110"/>
      <c r="B613" s="110"/>
      <c r="C613" s="111"/>
      <c r="D613" s="110"/>
      <c r="E613" s="110"/>
      <c r="F613" s="110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98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98"/>
      <c r="BE613" s="98"/>
      <c r="BF613" s="98"/>
      <c r="BG613" s="98"/>
      <c r="BH613" s="98"/>
      <c r="BI613" s="98"/>
      <c r="BJ613" s="98"/>
      <c r="BK613" s="98"/>
      <c r="BL613" s="98"/>
      <c r="BM613" s="98"/>
      <c r="BN613" s="98"/>
      <c r="BO613" s="98"/>
      <c r="BP613" s="98"/>
      <c r="BQ613" s="98"/>
      <c r="BR613" s="98"/>
      <c r="BS613" s="98"/>
      <c r="BT613" s="98"/>
    </row>
    <row r="614" spans="1:72" s="99" customFormat="1">
      <c r="A614" s="110"/>
      <c r="B614" s="110"/>
      <c r="C614" s="111"/>
      <c r="D614" s="110"/>
      <c r="E614" s="110"/>
      <c r="F614" s="110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98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98"/>
      <c r="BE614" s="98"/>
      <c r="BF614" s="98"/>
      <c r="BG614" s="98"/>
      <c r="BH614" s="98"/>
      <c r="BI614" s="98"/>
      <c r="BJ614" s="98"/>
      <c r="BK614" s="98"/>
      <c r="BL614" s="98"/>
      <c r="BM614" s="98"/>
      <c r="BN614" s="98"/>
      <c r="BO614" s="98"/>
      <c r="BP614" s="98"/>
      <c r="BQ614" s="98"/>
      <c r="BR614" s="98"/>
      <c r="BS614" s="98"/>
      <c r="BT614" s="98"/>
    </row>
    <row r="615" spans="1:72" s="99" customFormat="1">
      <c r="A615" s="110"/>
      <c r="B615" s="110"/>
      <c r="C615" s="111"/>
      <c r="D615" s="110"/>
      <c r="E615" s="110"/>
      <c r="F615" s="110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98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98"/>
      <c r="BE615" s="98"/>
      <c r="BF615" s="98"/>
      <c r="BG615" s="98"/>
      <c r="BH615" s="98"/>
      <c r="BI615" s="98"/>
      <c r="BJ615" s="98"/>
      <c r="BK615" s="98"/>
      <c r="BL615" s="98"/>
      <c r="BM615" s="98"/>
      <c r="BN615" s="98"/>
      <c r="BO615" s="98"/>
      <c r="BP615" s="98"/>
      <c r="BQ615" s="98"/>
      <c r="BR615" s="98"/>
      <c r="BS615" s="98"/>
      <c r="BT615" s="98"/>
    </row>
    <row r="616" spans="1:72" s="99" customFormat="1">
      <c r="A616" s="110"/>
      <c r="B616" s="110"/>
      <c r="C616" s="111"/>
      <c r="D616" s="110"/>
      <c r="E616" s="110"/>
      <c r="F616" s="110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98"/>
      <c r="BE616" s="98"/>
      <c r="BF616" s="98"/>
      <c r="BG616" s="98"/>
      <c r="BH616" s="98"/>
      <c r="BI616" s="98"/>
      <c r="BJ616" s="98"/>
      <c r="BK616" s="98"/>
      <c r="BL616" s="98"/>
      <c r="BM616" s="98"/>
      <c r="BN616" s="98"/>
      <c r="BO616" s="98"/>
      <c r="BP616" s="98"/>
      <c r="BQ616" s="98"/>
      <c r="BR616" s="98"/>
      <c r="BS616" s="98"/>
      <c r="BT616" s="98"/>
    </row>
    <row r="617" spans="1:72" s="99" customFormat="1">
      <c r="A617" s="110"/>
      <c r="B617" s="110"/>
      <c r="C617" s="111"/>
      <c r="D617" s="110"/>
      <c r="E617" s="110"/>
      <c r="F617" s="110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98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98"/>
      <c r="BE617" s="98"/>
      <c r="BF617" s="98"/>
      <c r="BG617" s="98"/>
      <c r="BH617" s="98"/>
      <c r="BI617" s="98"/>
      <c r="BJ617" s="98"/>
      <c r="BK617" s="98"/>
      <c r="BL617" s="98"/>
      <c r="BM617" s="98"/>
      <c r="BN617" s="98"/>
      <c r="BO617" s="98"/>
      <c r="BP617" s="98"/>
      <c r="BQ617" s="98"/>
      <c r="BR617" s="98"/>
      <c r="BS617" s="98"/>
      <c r="BT617" s="98"/>
    </row>
    <row r="618" spans="1:72" s="99" customFormat="1">
      <c r="A618" s="110"/>
      <c r="B618" s="110"/>
      <c r="C618" s="111"/>
      <c r="D618" s="110"/>
      <c r="E618" s="110"/>
      <c r="F618" s="110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98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98"/>
      <c r="BE618" s="98"/>
      <c r="BF618" s="98"/>
      <c r="BG618" s="98"/>
      <c r="BH618" s="98"/>
      <c r="BI618" s="98"/>
      <c r="BJ618" s="98"/>
      <c r="BK618" s="98"/>
      <c r="BL618" s="98"/>
      <c r="BM618" s="98"/>
      <c r="BN618" s="98"/>
      <c r="BO618" s="98"/>
      <c r="BP618" s="98"/>
      <c r="BQ618" s="98"/>
      <c r="BR618" s="98"/>
      <c r="BS618" s="98"/>
      <c r="BT618" s="98"/>
    </row>
    <row r="619" spans="1:72" s="99" customFormat="1">
      <c r="A619" s="110"/>
      <c r="B619" s="110"/>
      <c r="C619" s="111"/>
      <c r="D619" s="110"/>
      <c r="E619" s="110"/>
      <c r="F619" s="110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98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98"/>
      <c r="BE619" s="98"/>
      <c r="BF619" s="98"/>
      <c r="BG619" s="98"/>
      <c r="BH619" s="98"/>
      <c r="BI619" s="98"/>
      <c r="BJ619" s="98"/>
      <c r="BK619" s="98"/>
      <c r="BL619" s="98"/>
      <c r="BM619" s="98"/>
      <c r="BN619" s="98"/>
      <c r="BO619" s="98"/>
      <c r="BP619" s="98"/>
      <c r="BQ619" s="98"/>
      <c r="BR619" s="98"/>
      <c r="BS619" s="98"/>
      <c r="BT619" s="98"/>
    </row>
    <row r="620" spans="1:72" s="99" customFormat="1">
      <c r="A620" s="110"/>
      <c r="B620" s="110"/>
      <c r="C620" s="111"/>
      <c r="D620" s="110"/>
      <c r="E620" s="110"/>
      <c r="F620" s="110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98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98"/>
      <c r="BE620" s="98"/>
      <c r="BF620" s="98"/>
      <c r="BG620" s="98"/>
      <c r="BH620" s="98"/>
      <c r="BI620" s="98"/>
      <c r="BJ620" s="98"/>
      <c r="BK620" s="98"/>
      <c r="BL620" s="98"/>
      <c r="BM620" s="98"/>
      <c r="BN620" s="98"/>
      <c r="BO620" s="98"/>
      <c r="BP620" s="98"/>
      <c r="BQ620" s="98"/>
      <c r="BR620" s="98"/>
      <c r="BS620" s="98"/>
      <c r="BT620" s="98"/>
    </row>
    <row r="621" spans="1:72" s="99" customFormat="1">
      <c r="A621" s="110"/>
      <c r="B621" s="110"/>
      <c r="C621" s="111"/>
      <c r="D621" s="110"/>
      <c r="E621" s="110"/>
      <c r="F621" s="110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98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98"/>
      <c r="BE621" s="98"/>
      <c r="BF621" s="98"/>
      <c r="BG621" s="98"/>
      <c r="BH621" s="98"/>
      <c r="BI621" s="98"/>
      <c r="BJ621" s="98"/>
      <c r="BK621" s="98"/>
      <c r="BL621" s="98"/>
      <c r="BM621" s="98"/>
      <c r="BN621" s="98"/>
      <c r="BO621" s="98"/>
      <c r="BP621" s="98"/>
      <c r="BQ621" s="98"/>
      <c r="BR621" s="98"/>
      <c r="BS621" s="98"/>
      <c r="BT621" s="98"/>
    </row>
    <row r="622" spans="1:72" s="99" customFormat="1">
      <c r="A622" s="110"/>
      <c r="B622" s="110"/>
      <c r="C622" s="111"/>
      <c r="D622" s="110"/>
      <c r="E622" s="110"/>
      <c r="F622" s="110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98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98"/>
      <c r="BE622" s="98"/>
      <c r="BF622" s="98"/>
      <c r="BG622" s="98"/>
      <c r="BH622" s="98"/>
      <c r="BI622" s="98"/>
      <c r="BJ622" s="98"/>
      <c r="BK622" s="98"/>
      <c r="BL622" s="98"/>
      <c r="BM622" s="98"/>
      <c r="BN622" s="98"/>
      <c r="BO622" s="98"/>
      <c r="BP622" s="98"/>
      <c r="BQ622" s="98"/>
      <c r="BR622" s="98"/>
      <c r="BS622" s="98"/>
      <c r="BT622" s="98"/>
    </row>
    <row r="623" spans="1:72" s="99" customFormat="1">
      <c r="A623" s="110"/>
      <c r="B623" s="110"/>
      <c r="C623" s="111"/>
      <c r="D623" s="110"/>
      <c r="E623" s="110"/>
      <c r="F623" s="110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98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98"/>
      <c r="BE623" s="98"/>
      <c r="BF623" s="98"/>
      <c r="BG623" s="98"/>
      <c r="BH623" s="98"/>
      <c r="BI623" s="98"/>
      <c r="BJ623" s="98"/>
      <c r="BK623" s="98"/>
      <c r="BL623" s="98"/>
      <c r="BM623" s="98"/>
      <c r="BN623" s="98"/>
      <c r="BO623" s="98"/>
      <c r="BP623" s="98"/>
      <c r="BQ623" s="98"/>
      <c r="BR623" s="98"/>
      <c r="BS623" s="98"/>
      <c r="BT623" s="98"/>
    </row>
    <row r="624" spans="1:72" s="99" customFormat="1">
      <c r="A624" s="110"/>
      <c r="B624" s="110"/>
      <c r="C624" s="111"/>
      <c r="D624" s="110"/>
      <c r="E624" s="110"/>
      <c r="F624" s="110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98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98"/>
      <c r="BE624" s="98"/>
      <c r="BF624" s="98"/>
      <c r="BG624" s="98"/>
      <c r="BH624" s="98"/>
      <c r="BI624" s="98"/>
      <c r="BJ624" s="98"/>
      <c r="BK624" s="98"/>
      <c r="BL624" s="98"/>
      <c r="BM624" s="98"/>
      <c r="BN624" s="98"/>
      <c r="BO624" s="98"/>
      <c r="BP624" s="98"/>
      <c r="BQ624" s="98"/>
      <c r="BR624" s="98"/>
      <c r="BS624" s="98"/>
      <c r="BT624" s="98"/>
    </row>
    <row r="625" spans="1:72" s="99" customFormat="1">
      <c r="A625" s="110"/>
      <c r="B625" s="110"/>
      <c r="C625" s="111"/>
      <c r="D625" s="110"/>
      <c r="E625" s="110"/>
      <c r="F625" s="110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8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98"/>
      <c r="BE625" s="98"/>
      <c r="BF625" s="98"/>
      <c r="BG625" s="98"/>
      <c r="BH625" s="98"/>
      <c r="BI625" s="98"/>
      <c r="BJ625" s="98"/>
      <c r="BK625" s="98"/>
      <c r="BL625" s="98"/>
      <c r="BM625" s="98"/>
      <c r="BN625" s="98"/>
      <c r="BO625" s="98"/>
      <c r="BP625" s="98"/>
      <c r="BQ625" s="98"/>
      <c r="BR625" s="98"/>
      <c r="BS625" s="98"/>
      <c r="BT625" s="98"/>
    </row>
    <row r="626" spans="1:72" s="99" customFormat="1">
      <c r="A626" s="110"/>
      <c r="B626" s="110"/>
      <c r="C626" s="111"/>
      <c r="D626" s="110"/>
      <c r="E626" s="110"/>
      <c r="F626" s="110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98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98"/>
      <c r="BE626" s="98"/>
      <c r="BF626" s="98"/>
      <c r="BG626" s="98"/>
      <c r="BH626" s="98"/>
      <c r="BI626" s="98"/>
      <c r="BJ626" s="98"/>
      <c r="BK626" s="98"/>
      <c r="BL626" s="98"/>
      <c r="BM626" s="98"/>
      <c r="BN626" s="98"/>
      <c r="BO626" s="98"/>
      <c r="BP626" s="98"/>
      <c r="BQ626" s="98"/>
      <c r="BR626" s="98"/>
      <c r="BS626" s="98"/>
      <c r="BT626" s="98"/>
    </row>
    <row r="627" spans="1:72" s="99" customFormat="1">
      <c r="A627" s="110"/>
      <c r="B627" s="110"/>
      <c r="C627" s="111"/>
      <c r="D627" s="110"/>
      <c r="E627" s="110"/>
      <c r="F627" s="110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98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98"/>
      <c r="BE627" s="98"/>
      <c r="BF627" s="98"/>
      <c r="BG627" s="98"/>
      <c r="BH627" s="98"/>
      <c r="BI627" s="98"/>
      <c r="BJ627" s="98"/>
      <c r="BK627" s="98"/>
      <c r="BL627" s="98"/>
      <c r="BM627" s="98"/>
      <c r="BN627" s="98"/>
      <c r="BO627" s="98"/>
      <c r="BP627" s="98"/>
      <c r="BQ627" s="98"/>
      <c r="BR627" s="98"/>
      <c r="BS627" s="98"/>
      <c r="BT627" s="98"/>
    </row>
    <row r="628" spans="1:72" s="99" customFormat="1">
      <c r="A628" s="110"/>
      <c r="B628" s="110"/>
      <c r="C628" s="111"/>
      <c r="D628" s="110"/>
      <c r="E628" s="110"/>
      <c r="F628" s="110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98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98"/>
      <c r="BE628" s="98"/>
      <c r="BF628" s="98"/>
      <c r="BG628" s="98"/>
      <c r="BH628" s="98"/>
      <c r="BI628" s="98"/>
      <c r="BJ628" s="98"/>
      <c r="BK628" s="98"/>
      <c r="BL628" s="98"/>
      <c r="BM628" s="98"/>
      <c r="BN628" s="98"/>
      <c r="BO628" s="98"/>
      <c r="BP628" s="98"/>
      <c r="BQ628" s="98"/>
      <c r="BR628" s="98"/>
      <c r="BS628" s="98"/>
      <c r="BT628" s="98"/>
    </row>
    <row r="629" spans="1:72" s="99" customFormat="1">
      <c r="A629" s="110"/>
      <c r="B629" s="110"/>
      <c r="C629" s="111"/>
      <c r="D629" s="110"/>
      <c r="E629" s="110"/>
      <c r="F629" s="110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98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98"/>
      <c r="BE629" s="98"/>
      <c r="BF629" s="98"/>
      <c r="BG629" s="98"/>
      <c r="BH629" s="98"/>
      <c r="BI629" s="98"/>
      <c r="BJ629" s="98"/>
      <c r="BK629" s="98"/>
      <c r="BL629" s="98"/>
      <c r="BM629" s="98"/>
      <c r="BN629" s="98"/>
      <c r="BO629" s="98"/>
      <c r="BP629" s="98"/>
      <c r="BQ629" s="98"/>
      <c r="BR629" s="98"/>
      <c r="BS629" s="98"/>
      <c r="BT629" s="98"/>
    </row>
    <row r="630" spans="1:72" s="99" customFormat="1">
      <c r="A630" s="110"/>
      <c r="B630" s="110"/>
      <c r="C630" s="111"/>
      <c r="D630" s="110"/>
      <c r="E630" s="110"/>
      <c r="F630" s="110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98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98"/>
      <c r="BE630" s="98"/>
      <c r="BF630" s="98"/>
      <c r="BG630" s="98"/>
      <c r="BH630" s="98"/>
      <c r="BI630" s="98"/>
      <c r="BJ630" s="98"/>
      <c r="BK630" s="98"/>
      <c r="BL630" s="98"/>
      <c r="BM630" s="98"/>
      <c r="BN630" s="98"/>
      <c r="BO630" s="98"/>
      <c r="BP630" s="98"/>
      <c r="BQ630" s="98"/>
      <c r="BR630" s="98"/>
      <c r="BS630" s="98"/>
      <c r="BT630" s="98"/>
    </row>
    <row r="631" spans="1:72" s="99" customFormat="1">
      <c r="A631" s="110"/>
      <c r="B631" s="110"/>
      <c r="C631" s="111"/>
      <c r="D631" s="110"/>
      <c r="E631" s="110"/>
      <c r="F631" s="110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98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98"/>
      <c r="BE631" s="98"/>
      <c r="BF631" s="98"/>
      <c r="BG631" s="98"/>
      <c r="BH631" s="98"/>
      <c r="BI631" s="98"/>
      <c r="BJ631" s="98"/>
      <c r="BK631" s="98"/>
      <c r="BL631" s="98"/>
      <c r="BM631" s="98"/>
      <c r="BN631" s="98"/>
      <c r="BO631" s="98"/>
      <c r="BP631" s="98"/>
      <c r="BQ631" s="98"/>
      <c r="BR631" s="98"/>
      <c r="BS631" s="98"/>
      <c r="BT631" s="98"/>
    </row>
    <row r="632" spans="1:72" s="99" customFormat="1">
      <c r="A632" s="110"/>
      <c r="B632" s="110"/>
      <c r="C632" s="111"/>
      <c r="D632" s="110"/>
      <c r="E632" s="110"/>
      <c r="F632" s="110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98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98"/>
      <c r="BB632" s="98"/>
      <c r="BC632" s="98"/>
      <c r="BD632" s="98"/>
      <c r="BE632" s="98"/>
      <c r="BF632" s="98"/>
      <c r="BG632" s="98"/>
      <c r="BH632" s="98"/>
      <c r="BI632" s="98"/>
      <c r="BJ632" s="98"/>
      <c r="BK632" s="98"/>
      <c r="BL632" s="98"/>
      <c r="BM632" s="98"/>
      <c r="BN632" s="98"/>
      <c r="BO632" s="98"/>
      <c r="BP632" s="98"/>
      <c r="BQ632" s="98"/>
      <c r="BR632" s="98"/>
      <c r="BS632" s="98"/>
      <c r="BT632" s="98"/>
    </row>
    <row r="633" spans="1:72" s="99" customFormat="1">
      <c r="A633" s="110"/>
      <c r="B633" s="110"/>
      <c r="C633" s="111"/>
      <c r="D633" s="110"/>
      <c r="E633" s="110"/>
      <c r="F633" s="110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98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98"/>
      <c r="BE633" s="98"/>
      <c r="BF633" s="98"/>
      <c r="BG633" s="98"/>
      <c r="BH633" s="98"/>
      <c r="BI633" s="98"/>
      <c r="BJ633" s="98"/>
      <c r="BK633" s="98"/>
      <c r="BL633" s="98"/>
      <c r="BM633" s="98"/>
      <c r="BN633" s="98"/>
      <c r="BO633" s="98"/>
      <c r="BP633" s="98"/>
      <c r="BQ633" s="98"/>
      <c r="BR633" s="98"/>
      <c r="BS633" s="98"/>
      <c r="BT633" s="98"/>
    </row>
    <row r="634" spans="1:72" s="99" customFormat="1">
      <c r="A634" s="110"/>
      <c r="B634" s="110"/>
      <c r="C634" s="111"/>
      <c r="D634" s="110"/>
      <c r="E634" s="110"/>
      <c r="F634" s="110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98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98"/>
      <c r="BE634" s="98"/>
      <c r="BF634" s="98"/>
      <c r="BG634" s="98"/>
      <c r="BH634" s="98"/>
      <c r="BI634" s="98"/>
      <c r="BJ634" s="98"/>
      <c r="BK634" s="98"/>
      <c r="BL634" s="98"/>
      <c r="BM634" s="98"/>
      <c r="BN634" s="98"/>
      <c r="BO634" s="98"/>
      <c r="BP634" s="98"/>
      <c r="BQ634" s="98"/>
      <c r="BR634" s="98"/>
      <c r="BS634" s="98"/>
      <c r="BT634" s="98"/>
    </row>
    <row r="635" spans="1:72" s="99" customFormat="1">
      <c r="A635" s="110"/>
      <c r="B635" s="110"/>
      <c r="C635" s="111"/>
      <c r="D635" s="110"/>
      <c r="E635" s="110"/>
      <c r="F635" s="110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98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98"/>
      <c r="BE635" s="98"/>
      <c r="BF635" s="98"/>
      <c r="BG635" s="98"/>
      <c r="BH635" s="98"/>
      <c r="BI635" s="98"/>
      <c r="BJ635" s="98"/>
      <c r="BK635" s="98"/>
      <c r="BL635" s="98"/>
      <c r="BM635" s="98"/>
      <c r="BN635" s="98"/>
      <c r="BO635" s="98"/>
      <c r="BP635" s="98"/>
      <c r="BQ635" s="98"/>
      <c r="BR635" s="98"/>
      <c r="BS635" s="98"/>
      <c r="BT635" s="98"/>
    </row>
    <row r="636" spans="1:72" s="99" customFormat="1">
      <c r="A636" s="110"/>
      <c r="B636" s="110"/>
      <c r="C636" s="111"/>
      <c r="D636" s="110"/>
      <c r="E636" s="110"/>
      <c r="F636" s="110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98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98"/>
      <c r="BE636" s="98"/>
      <c r="BF636" s="98"/>
      <c r="BG636" s="98"/>
      <c r="BH636" s="98"/>
      <c r="BI636" s="98"/>
      <c r="BJ636" s="98"/>
      <c r="BK636" s="98"/>
      <c r="BL636" s="98"/>
      <c r="BM636" s="98"/>
      <c r="BN636" s="98"/>
      <c r="BO636" s="98"/>
      <c r="BP636" s="98"/>
      <c r="BQ636" s="98"/>
      <c r="BR636" s="98"/>
      <c r="BS636" s="98"/>
      <c r="BT636" s="98"/>
    </row>
    <row r="637" spans="1:72" s="99" customFormat="1">
      <c r="A637" s="110"/>
      <c r="B637" s="110"/>
      <c r="C637" s="111"/>
      <c r="D637" s="110"/>
      <c r="E637" s="110"/>
      <c r="F637" s="110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98"/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  <c r="BD637" s="98"/>
      <c r="BE637" s="98"/>
      <c r="BF637" s="98"/>
      <c r="BG637" s="98"/>
      <c r="BH637" s="98"/>
      <c r="BI637" s="98"/>
      <c r="BJ637" s="98"/>
      <c r="BK637" s="98"/>
      <c r="BL637" s="98"/>
      <c r="BM637" s="98"/>
      <c r="BN637" s="98"/>
      <c r="BO637" s="98"/>
      <c r="BP637" s="98"/>
      <c r="BQ637" s="98"/>
      <c r="BR637" s="98"/>
      <c r="BS637" s="98"/>
      <c r="BT637" s="98"/>
    </row>
    <row r="638" spans="1:72" s="99" customFormat="1">
      <c r="A638" s="110"/>
      <c r="B638" s="110"/>
      <c r="C638" s="111"/>
      <c r="D638" s="110"/>
      <c r="E638" s="110"/>
      <c r="F638" s="110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98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98"/>
      <c r="BE638" s="98"/>
      <c r="BF638" s="98"/>
      <c r="BG638" s="98"/>
      <c r="BH638" s="98"/>
      <c r="BI638" s="98"/>
      <c r="BJ638" s="98"/>
      <c r="BK638" s="98"/>
      <c r="BL638" s="98"/>
      <c r="BM638" s="98"/>
      <c r="BN638" s="98"/>
      <c r="BO638" s="98"/>
      <c r="BP638" s="98"/>
      <c r="BQ638" s="98"/>
      <c r="BR638" s="98"/>
      <c r="BS638" s="98"/>
      <c r="BT638" s="98"/>
    </row>
    <row r="639" spans="1:72" s="99" customFormat="1">
      <c r="A639" s="110"/>
      <c r="B639" s="110"/>
      <c r="C639" s="111"/>
      <c r="D639" s="110"/>
      <c r="E639" s="110"/>
      <c r="F639" s="110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98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98"/>
      <c r="BE639" s="98"/>
      <c r="BF639" s="98"/>
      <c r="BG639" s="98"/>
      <c r="BH639" s="98"/>
      <c r="BI639" s="98"/>
      <c r="BJ639" s="98"/>
      <c r="BK639" s="98"/>
      <c r="BL639" s="98"/>
      <c r="BM639" s="98"/>
      <c r="BN639" s="98"/>
      <c r="BO639" s="98"/>
      <c r="BP639" s="98"/>
      <c r="BQ639" s="98"/>
      <c r="BR639" s="98"/>
      <c r="BS639" s="98"/>
      <c r="BT639" s="98"/>
    </row>
    <row r="640" spans="1:72" s="99" customFormat="1">
      <c r="A640" s="110"/>
      <c r="B640" s="110"/>
      <c r="C640" s="111"/>
      <c r="D640" s="110"/>
      <c r="E640" s="110"/>
      <c r="F640" s="110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98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98"/>
      <c r="BE640" s="98"/>
      <c r="BF640" s="98"/>
      <c r="BG640" s="98"/>
      <c r="BH640" s="98"/>
      <c r="BI640" s="98"/>
      <c r="BJ640" s="98"/>
      <c r="BK640" s="98"/>
      <c r="BL640" s="98"/>
      <c r="BM640" s="98"/>
      <c r="BN640" s="98"/>
      <c r="BO640" s="98"/>
      <c r="BP640" s="98"/>
      <c r="BQ640" s="98"/>
      <c r="BR640" s="98"/>
      <c r="BS640" s="98"/>
      <c r="BT640" s="98"/>
    </row>
    <row r="641" spans="1:72" s="99" customFormat="1">
      <c r="A641" s="110"/>
      <c r="B641" s="110"/>
      <c r="C641" s="111"/>
      <c r="D641" s="110"/>
      <c r="E641" s="110"/>
      <c r="F641" s="110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98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98"/>
      <c r="BE641" s="98"/>
      <c r="BF641" s="98"/>
      <c r="BG641" s="98"/>
      <c r="BH641" s="98"/>
      <c r="BI641" s="98"/>
      <c r="BJ641" s="98"/>
      <c r="BK641" s="98"/>
      <c r="BL641" s="98"/>
      <c r="BM641" s="98"/>
      <c r="BN641" s="98"/>
      <c r="BO641" s="98"/>
      <c r="BP641" s="98"/>
      <c r="BQ641" s="98"/>
      <c r="BR641" s="98"/>
      <c r="BS641" s="98"/>
      <c r="BT641" s="98"/>
    </row>
    <row r="642" spans="1:72" s="99" customFormat="1">
      <c r="A642" s="110"/>
      <c r="B642" s="110"/>
      <c r="C642" s="111"/>
      <c r="D642" s="110"/>
      <c r="E642" s="110"/>
      <c r="F642" s="110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98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98"/>
      <c r="BE642" s="98"/>
      <c r="BF642" s="98"/>
      <c r="BG642" s="98"/>
      <c r="BH642" s="98"/>
      <c r="BI642" s="98"/>
      <c r="BJ642" s="98"/>
      <c r="BK642" s="98"/>
      <c r="BL642" s="98"/>
      <c r="BM642" s="98"/>
      <c r="BN642" s="98"/>
      <c r="BO642" s="98"/>
      <c r="BP642" s="98"/>
      <c r="BQ642" s="98"/>
      <c r="BR642" s="98"/>
      <c r="BS642" s="98"/>
      <c r="BT642" s="98"/>
    </row>
    <row r="643" spans="1:72" s="99" customFormat="1">
      <c r="A643" s="110"/>
      <c r="B643" s="110"/>
      <c r="C643" s="111"/>
      <c r="D643" s="110"/>
      <c r="E643" s="110"/>
      <c r="F643" s="110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98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98"/>
      <c r="BE643" s="98"/>
      <c r="BF643" s="98"/>
      <c r="BG643" s="98"/>
      <c r="BH643" s="98"/>
      <c r="BI643" s="98"/>
      <c r="BJ643" s="98"/>
      <c r="BK643" s="98"/>
      <c r="BL643" s="98"/>
      <c r="BM643" s="98"/>
      <c r="BN643" s="98"/>
      <c r="BO643" s="98"/>
      <c r="BP643" s="98"/>
      <c r="BQ643" s="98"/>
      <c r="BR643" s="98"/>
      <c r="BS643" s="98"/>
      <c r="BT643" s="98"/>
    </row>
    <row r="644" spans="1:72" s="99" customFormat="1">
      <c r="A644" s="110"/>
      <c r="B644" s="110"/>
      <c r="C644" s="111"/>
      <c r="D644" s="110"/>
      <c r="E644" s="110"/>
      <c r="F644" s="110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98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98"/>
      <c r="BE644" s="98"/>
      <c r="BF644" s="98"/>
      <c r="BG644" s="98"/>
      <c r="BH644" s="98"/>
      <c r="BI644" s="98"/>
      <c r="BJ644" s="98"/>
      <c r="BK644" s="98"/>
      <c r="BL644" s="98"/>
      <c r="BM644" s="98"/>
      <c r="BN644" s="98"/>
      <c r="BO644" s="98"/>
      <c r="BP644" s="98"/>
      <c r="BQ644" s="98"/>
      <c r="BR644" s="98"/>
      <c r="BS644" s="98"/>
      <c r="BT644" s="98"/>
    </row>
    <row r="645" spans="1:72" s="99" customFormat="1">
      <c r="A645" s="110"/>
      <c r="B645" s="110"/>
      <c r="C645" s="111"/>
      <c r="D645" s="110"/>
      <c r="E645" s="110"/>
      <c r="F645" s="110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98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98"/>
      <c r="BE645" s="98"/>
      <c r="BF645" s="98"/>
      <c r="BG645" s="98"/>
      <c r="BH645" s="98"/>
      <c r="BI645" s="98"/>
      <c r="BJ645" s="98"/>
      <c r="BK645" s="98"/>
      <c r="BL645" s="98"/>
      <c r="BM645" s="98"/>
      <c r="BN645" s="98"/>
      <c r="BO645" s="98"/>
      <c r="BP645" s="98"/>
      <c r="BQ645" s="98"/>
      <c r="BR645" s="98"/>
      <c r="BS645" s="98"/>
      <c r="BT645" s="98"/>
    </row>
    <row r="646" spans="1:72" s="99" customFormat="1">
      <c r="A646" s="110"/>
      <c r="B646" s="110"/>
      <c r="C646" s="111"/>
      <c r="D646" s="110"/>
      <c r="E646" s="110"/>
      <c r="F646" s="110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98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98"/>
      <c r="BE646" s="98"/>
      <c r="BF646" s="98"/>
      <c r="BG646" s="98"/>
      <c r="BH646" s="98"/>
      <c r="BI646" s="98"/>
      <c r="BJ646" s="98"/>
      <c r="BK646" s="98"/>
      <c r="BL646" s="98"/>
      <c r="BM646" s="98"/>
      <c r="BN646" s="98"/>
      <c r="BO646" s="98"/>
      <c r="BP646" s="98"/>
      <c r="BQ646" s="98"/>
      <c r="BR646" s="98"/>
      <c r="BS646" s="98"/>
      <c r="BT646" s="98"/>
    </row>
    <row r="647" spans="1:72" s="99" customFormat="1">
      <c r="A647" s="110"/>
      <c r="B647" s="110"/>
      <c r="C647" s="111"/>
      <c r="D647" s="110"/>
      <c r="E647" s="110"/>
      <c r="F647" s="110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98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98"/>
      <c r="BE647" s="98"/>
      <c r="BF647" s="98"/>
      <c r="BG647" s="98"/>
      <c r="BH647" s="98"/>
      <c r="BI647" s="98"/>
      <c r="BJ647" s="98"/>
      <c r="BK647" s="98"/>
      <c r="BL647" s="98"/>
      <c r="BM647" s="98"/>
      <c r="BN647" s="98"/>
      <c r="BO647" s="98"/>
      <c r="BP647" s="98"/>
      <c r="BQ647" s="98"/>
      <c r="BR647" s="98"/>
      <c r="BS647" s="98"/>
      <c r="BT647" s="98"/>
    </row>
    <row r="648" spans="1:72" s="99" customFormat="1">
      <c r="A648" s="110"/>
      <c r="B648" s="110"/>
      <c r="C648" s="111"/>
      <c r="D648" s="110"/>
      <c r="E648" s="110"/>
      <c r="F648" s="110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98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98"/>
      <c r="BE648" s="98"/>
      <c r="BF648" s="98"/>
      <c r="BG648" s="98"/>
      <c r="BH648" s="98"/>
      <c r="BI648" s="98"/>
      <c r="BJ648" s="98"/>
      <c r="BK648" s="98"/>
      <c r="BL648" s="98"/>
      <c r="BM648" s="98"/>
      <c r="BN648" s="98"/>
      <c r="BO648" s="98"/>
      <c r="BP648" s="98"/>
      <c r="BQ648" s="98"/>
      <c r="BR648" s="98"/>
      <c r="BS648" s="98"/>
      <c r="BT648" s="98"/>
    </row>
    <row r="649" spans="1:72" s="99" customFormat="1">
      <c r="A649" s="110"/>
      <c r="B649" s="110"/>
      <c r="C649" s="111"/>
      <c r="D649" s="110"/>
      <c r="E649" s="110"/>
      <c r="F649" s="110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98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98"/>
      <c r="BE649" s="98"/>
      <c r="BF649" s="98"/>
      <c r="BG649" s="98"/>
      <c r="BH649" s="98"/>
      <c r="BI649" s="98"/>
      <c r="BJ649" s="98"/>
      <c r="BK649" s="98"/>
      <c r="BL649" s="98"/>
      <c r="BM649" s="98"/>
      <c r="BN649" s="98"/>
      <c r="BO649" s="98"/>
      <c r="BP649" s="98"/>
      <c r="BQ649" s="98"/>
      <c r="BR649" s="98"/>
      <c r="BS649" s="98"/>
      <c r="BT649" s="98"/>
    </row>
    <row r="650" spans="1:72" s="99" customFormat="1">
      <c r="A650" s="110"/>
      <c r="B650" s="110"/>
      <c r="C650" s="111"/>
      <c r="D650" s="110"/>
      <c r="E650" s="110"/>
      <c r="F650" s="110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98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98"/>
      <c r="BE650" s="98"/>
      <c r="BF650" s="98"/>
      <c r="BG650" s="98"/>
      <c r="BH650" s="98"/>
      <c r="BI650" s="98"/>
      <c r="BJ650" s="98"/>
      <c r="BK650" s="98"/>
      <c r="BL650" s="98"/>
      <c r="BM650" s="98"/>
      <c r="BN650" s="98"/>
      <c r="BO650" s="98"/>
      <c r="BP650" s="98"/>
      <c r="BQ650" s="98"/>
      <c r="BR650" s="98"/>
      <c r="BS650" s="98"/>
      <c r="BT650" s="98"/>
    </row>
    <row r="651" spans="1:72" s="99" customFormat="1">
      <c r="A651" s="110"/>
      <c r="B651" s="110"/>
      <c r="C651" s="111"/>
      <c r="D651" s="110"/>
      <c r="E651" s="110"/>
      <c r="F651" s="110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8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98"/>
      <c r="BE651" s="98"/>
      <c r="BF651" s="98"/>
      <c r="BG651" s="98"/>
      <c r="BH651" s="98"/>
      <c r="BI651" s="98"/>
      <c r="BJ651" s="98"/>
      <c r="BK651" s="98"/>
      <c r="BL651" s="98"/>
      <c r="BM651" s="98"/>
      <c r="BN651" s="98"/>
      <c r="BO651" s="98"/>
      <c r="BP651" s="98"/>
      <c r="BQ651" s="98"/>
      <c r="BR651" s="98"/>
      <c r="BS651" s="98"/>
      <c r="BT651" s="98"/>
    </row>
    <row r="652" spans="1:72" s="99" customFormat="1">
      <c r="A652" s="110"/>
      <c r="B652" s="110"/>
      <c r="C652" s="111"/>
      <c r="D652" s="110"/>
      <c r="E652" s="110"/>
      <c r="F652" s="110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98"/>
      <c r="BE652" s="98"/>
      <c r="BF652" s="98"/>
      <c r="BG652" s="98"/>
      <c r="BH652" s="98"/>
      <c r="BI652" s="98"/>
      <c r="BJ652" s="98"/>
      <c r="BK652" s="98"/>
      <c r="BL652" s="98"/>
      <c r="BM652" s="98"/>
      <c r="BN652" s="98"/>
      <c r="BO652" s="98"/>
      <c r="BP652" s="98"/>
      <c r="BQ652" s="98"/>
      <c r="BR652" s="98"/>
      <c r="BS652" s="98"/>
      <c r="BT652" s="98"/>
    </row>
    <row r="653" spans="1:72" s="99" customFormat="1">
      <c r="A653" s="110"/>
      <c r="B653" s="110"/>
      <c r="C653" s="111"/>
      <c r="D653" s="110"/>
      <c r="E653" s="110"/>
      <c r="F653" s="110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98"/>
      <c r="BE653" s="98"/>
      <c r="BF653" s="98"/>
      <c r="BG653" s="98"/>
      <c r="BH653" s="98"/>
      <c r="BI653" s="98"/>
      <c r="BJ653" s="98"/>
      <c r="BK653" s="98"/>
      <c r="BL653" s="98"/>
      <c r="BM653" s="98"/>
      <c r="BN653" s="98"/>
      <c r="BO653" s="98"/>
      <c r="BP653" s="98"/>
      <c r="BQ653" s="98"/>
      <c r="BR653" s="98"/>
      <c r="BS653" s="98"/>
      <c r="BT653" s="98"/>
    </row>
    <row r="654" spans="1:72" s="99" customFormat="1">
      <c r="A654" s="110"/>
      <c r="B654" s="110"/>
      <c r="C654" s="111"/>
      <c r="D654" s="110"/>
      <c r="E654" s="110"/>
      <c r="F654" s="110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98"/>
      <c r="BE654" s="98"/>
      <c r="BF654" s="98"/>
      <c r="BG654" s="98"/>
      <c r="BH654" s="98"/>
      <c r="BI654" s="98"/>
      <c r="BJ654" s="98"/>
      <c r="BK654" s="98"/>
      <c r="BL654" s="98"/>
      <c r="BM654" s="98"/>
      <c r="BN654" s="98"/>
      <c r="BO654" s="98"/>
      <c r="BP654" s="98"/>
      <c r="BQ654" s="98"/>
      <c r="BR654" s="98"/>
      <c r="BS654" s="98"/>
      <c r="BT654" s="98"/>
    </row>
    <row r="655" spans="1:72" s="99" customFormat="1">
      <c r="A655" s="110"/>
      <c r="B655" s="110"/>
      <c r="C655" s="111"/>
      <c r="D655" s="110"/>
      <c r="E655" s="110"/>
      <c r="F655" s="110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  <c r="BE655" s="98"/>
      <c r="BF655" s="98"/>
      <c r="BG655" s="98"/>
      <c r="BH655" s="98"/>
      <c r="BI655" s="98"/>
      <c r="BJ655" s="98"/>
      <c r="BK655" s="98"/>
      <c r="BL655" s="98"/>
      <c r="BM655" s="98"/>
      <c r="BN655" s="98"/>
      <c r="BO655" s="98"/>
      <c r="BP655" s="98"/>
      <c r="BQ655" s="98"/>
      <c r="BR655" s="98"/>
      <c r="BS655" s="98"/>
      <c r="BT655" s="98"/>
    </row>
    <row r="656" spans="1:72" s="99" customFormat="1">
      <c r="A656" s="110"/>
      <c r="B656" s="110"/>
      <c r="C656" s="111"/>
      <c r="D656" s="110"/>
      <c r="E656" s="110"/>
      <c r="F656" s="110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  <c r="BE656" s="98"/>
      <c r="BF656" s="98"/>
      <c r="BG656" s="98"/>
      <c r="BH656" s="98"/>
      <c r="BI656" s="98"/>
      <c r="BJ656" s="98"/>
      <c r="BK656" s="98"/>
      <c r="BL656" s="98"/>
      <c r="BM656" s="98"/>
      <c r="BN656" s="98"/>
      <c r="BO656" s="98"/>
      <c r="BP656" s="98"/>
      <c r="BQ656" s="98"/>
      <c r="BR656" s="98"/>
      <c r="BS656" s="98"/>
      <c r="BT656" s="98"/>
    </row>
    <row r="657" spans="1:72" s="99" customFormat="1">
      <c r="A657" s="110"/>
      <c r="B657" s="110"/>
      <c r="C657" s="111"/>
      <c r="D657" s="110"/>
      <c r="E657" s="110"/>
      <c r="F657" s="110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98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98"/>
      <c r="BE657" s="98"/>
      <c r="BF657" s="98"/>
      <c r="BG657" s="98"/>
      <c r="BH657" s="98"/>
      <c r="BI657" s="98"/>
      <c r="BJ657" s="98"/>
      <c r="BK657" s="98"/>
      <c r="BL657" s="98"/>
      <c r="BM657" s="98"/>
      <c r="BN657" s="98"/>
      <c r="BO657" s="98"/>
      <c r="BP657" s="98"/>
      <c r="BQ657" s="98"/>
      <c r="BR657" s="98"/>
      <c r="BS657" s="98"/>
      <c r="BT657" s="98"/>
    </row>
    <row r="658" spans="1:72" s="99" customFormat="1">
      <c r="A658" s="110"/>
      <c r="B658" s="110"/>
      <c r="C658" s="111"/>
      <c r="D658" s="110"/>
      <c r="E658" s="110"/>
      <c r="F658" s="110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98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  <c r="BE658" s="98"/>
      <c r="BF658" s="98"/>
      <c r="BG658" s="98"/>
      <c r="BH658" s="98"/>
      <c r="BI658" s="98"/>
      <c r="BJ658" s="98"/>
      <c r="BK658" s="98"/>
      <c r="BL658" s="98"/>
      <c r="BM658" s="98"/>
      <c r="BN658" s="98"/>
      <c r="BO658" s="98"/>
      <c r="BP658" s="98"/>
      <c r="BQ658" s="98"/>
      <c r="BR658" s="98"/>
      <c r="BS658" s="98"/>
      <c r="BT658" s="98"/>
    </row>
    <row r="659" spans="1:72" s="99" customFormat="1">
      <c r="A659" s="110"/>
      <c r="B659" s="110"/>
      <c r="C659" s="111"/>
      <c r="D659" s="110"/>
      <c r="E659" s="110"/>
      <c r="F659" s="110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98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98"/>
      <c r="BE659" s="98"/>
      <c r="BF659" s="98"/>
      <c r="BG659" s="98"/>
      <c r="BH659" s="98"/>
      <c r="BI659" s="98"/>
      <c r="BJ659" s="98"/>
      <c r="BK659" s="98"/>
      <c r="BL659" s="98"/>
      <c r="BM659" s="98"/>
      <c r="BN659" s="98"/>
      <c r="BO659" s="98"/>
      <c r="BP659" s="98"/>
      <c r="BQ659" s="98"/>
      <c r="BR659" s="98"/>
      <c r="BS659" s="98"/>
      <c r="BT659" s="98"/>
    </row>
    <row r="660" spans="1:72" s="99" customFormat="1">
      <c r="A660" s="110"/>
      <c r="B660" s="110"/>
      <c r="C660" s="111"/>
      <c r="D660" s="110"/>
      <c r="E660" s="110"/>
      <c r="F660" s="110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  <c r="BE660" s="98"/>
      <c r="BF660" s="98"/>
      <c r="BG660" s="98"/>
      <c r="BH660" s="98"/>
      <c r="BI660" s="98"/>
      <c r="BJ660" s="98"/>
      <c r="BK660" s="98"/>
      <c r="BL660" s="98"/>
      <c r="BM660" s="98"/>
      <c r="BN660" s="98"/>
      <c r="BO660" s="98"/>
      <c r="BP660" s="98"/>
      <c r="BQ660" s="98"/>
      <c r="BR660" s="98"/>
      <c r="BS660" s="98"/>
      <c r="BT660" s="98"/>
    </row>
    <row r="661" spans="1:72" s="99" customFormat="1">
      <c r="A661" s="110"/>
      <c r="B661" s="110"/>
      <c r="C661" s="111"/>
      <c r="D661" s="110"/>
      <c r="E661" s="110"/>
      <c r="F661" s="110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98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98"/>
      <c r="BE661" s="98"/>
      <c r="BF661" s="98"/>
      <c r="BG661" s="98"/>
      <c r="BH661" s="98"/>
      <c r="BI661" s="98"/>
      <c r="BJ661" s="98"/>
      <c r="BK661" s="98"/>
      <c r="BL661" s="98"/>
      <c r="BM661" s="98"/>
      <c r="BN661" s="98"/>
      <c r="BO661" s="98"/>
      <c r="BP661" s="98"/>
      <c r="BQ661" s="98"/>
      <c r="BR661" s="98"/>
      <c r="BS661" s="98"/>
      <c r="BT661" s="98"/>
    </row>
    <row r="662" spans="1:72" s="99" customFormat="1">
      <c r="A662" s="110"/>
      <c r="B662" s="110"/>
      <c r="C662" s="111"/>
      <c r="D662" s="110"/>
      <c r="E662" s="110"/>
      <c r="F662" s="110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98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98"/>
      <c r="BE662" s="98"/>
      <c r="BF662" s="98"/>
      <c r="BG662" s="98"/>
      <c r="BH662" s="98"/>
      <c r="BI662" s="98"/>
      <c r="BJ662" s="98"/>
      <c r="BK662" s="98"/>
      <c r="BL662" s="98"/>
      <c r="BM662" s="98"/>
      <c r="BN662" s="98"/>
      <c r="BO662" s="98"/>
      <c r="BP662" s="98"/>
      <c r="BQ662" s="98"/>
      <c r="BR662" s="98"/>
      <c r="BS662" s="98"/>
      <c r="BT662" s="98"/>
    </row>
    <row r="663" spans="1:72" s="99" customFormat="1">
      <c r="A663" s="110"/>
      <c r="B663" s="110"/>
      <c r="C663" s="111"/>
      <c r="D663" s="110"/>
      <c r="E663" s="110"/>
      <c r="F663" s="110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98"/>
      <c r="BE663" s="98"/>
      <c r="BF663" s="98"/>
      <c r="BG663" s="98"/>
      <c r="BH663" s="98"/>
      <c r="BI663" s="98"/>
      <c r="BJ663" s="98"/>
      <c r="BK663" s="98"/>
      <c r="BL663" s="98"/>
      <c r="BM663" s="98"/>
      <c r="BN663" s="98"/>
      <c r="BO663" s="98"/>
      <c r="BP663" s="98"/>
      <c r="BQ663" s="98"/>
      <c r="BR663" s="98"/>
      <c r="BS663" s="98"/>
      <c r="BT663" s="98"/>
    </row>
    <row r="664" spans="1:72" s="99" customFormat="1">
      <c r="A664" s="110"/>
      <c r="B664" s="110"/>
      <c r="C664" s="111"/>
      <c r="D664" s="110"/>
      <c r="E664" s="110"/>
      <c r="F664" s="110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98"/>
      <c r="BE664" s="98"/>
      <c r="BF664" s="98"/>
      <c r="BG664" s="98"/>
      <c r="BH664" s="98"/>
      <c r="BI664" s="98"/>
      <c r="BJ664" s="98"/>
      <c r="BK664" s="98"/>
      <c r="BL664" s="98"/>
      <c r="BM664" s="98"/>
      <c r="BN664" s="98"/>
      <c r="BO664" s="98"/>
      <c r="BP664" s="98"/>
      <c r="BQ664" s="98"/>
      <c r="BR664" s="98"/>
      <c r="BS664" s="98"/>
      <c r="BT664" s="98"/>
    </row>
    <row r="665" spans="1:72" s="99" customFormat="1">
      <c r="A665" s="110"/>
      <c r="B665" s="110"/>
      <c r="C665" s="111"/>
      <c r="D665" s="110"/>
      <c r="E665" s="110"/>
      <c r="F665" s="110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98"/>
      <c r="BE665" s="98"/>
      <c r="BF665" s="98"/>
      <c r="BG665" s="98"/>
      <c r="BH665" s="98"/>
      <c r="BI665" s="98"/>
      <c r="BJ665" s="98"/>
      <c r="BK665" s="98"/>
      <c r="BL665" s="98"/>
      <c r="BM665" s="98"/>
      <c r="BN665" s="98"/>
      <c r="BO665" s="98"/>
      <c r="BP665" s="98"/>
      <c r="BQ665" s="98"/>
      <c r="BR665" s="98"/>
      <c r="BS665" s="98"/>
      <c r="BT665" s="98"/>
    </row>
    <row r="666" spans="1:72" s="99" customFormat="1">
      <c r="A666" s="110"/>
      <c r="B666" s="110"/>
      <c r="C666" s="111"/>
      <c r="D666" s="110"/>
      <c r="E666" s="110"/>
      <c r="F666" s="110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98"/>
      <c r="BE666" s="98"/>
      <c r="BF666" s="98"/>
      <c r="BG666" s="98"/>
      <c r="BH666" s="98"/>
      <c r="BI666" s="98"/>
      <c r="BJ666" s="98"/>
      <c r="BK666" s="98"/>
      <c r="BL666" s="98"/>
      <c r="BM666" s="98"/>
      <c r="BN666" s="98"/>
      <c r="BO666" s="98"/>
      <c r="BP666" s="98"/>
      <c r="BQ666" s="98"/>
      <c r="BR666" s="98"/>
      <c r="BS666" s="98"/>
      <c r="BT666" s="98"/>
    </row>
    <row r="667" spans="1:72" s="99" customFormat="1">
      <c r="A667" s="110"/>
      <c r="B667" s="110"/>
      <c r="C667" s="111"/>
      <c r="D667" s="110"/>
      <c r="E667" s="110"/>
      <c r="F667" s="110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98"/>
      <c r="BE667" s="98"/>
      <c r="BF667" s="98"/>
      <c r="BG667" s="98"/>
      <c r="BH667" s="98"/>
      <c r="BI667" s="98"/>
      <c r="BJ667" s="98"/>
      <c r="BK667" s="98"/>
      <c r="BL667" s="98"/>
      <c r="BM667" s="98"/>
      <c r="BN667" s="98"/>
      <c r="BO667" s="98"/>
      <c r="BP667" s="98"/>
      <c r="BQ667" s="98"/>
      <c r="BR667" s="98"/>
      <c r="BS667" s="98"/>
      <c r="BT667" s="98"/>
    </row>
    <row r="668" spans="1:72" s="99" customFormat="1">
      <c r="A668" s="110"/>
      <c r="B668" s="110"/>
      <c r="C668" s="111"/>
      <c r="D668" s="110"/>
      <c r="E668" s="110"/>
      <c r="F668" s="110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98"/>
      <c r="BE668" s="98"/>
      <c r="BF668" s="98"/>
      <c r="BG668" s="98"/>
      <c r="BH668" s="98"/>
      <c r="BI668" s="98"/>
      <c r="BJ668" s="98"/>
      <c r="BK668" s="98"/>
      <c r="BL668" s="98"/>
      <c r="BM668" s="98"/>
      <c r="BN668" s="98"/>
      <c r="BO668" s="98"/>
      <c r="BP668" s="98"/>
      <c r="BQ668" s="98"/>
      <c r="BR668" s="98"/>
      <c r="BS668" s="98"/>
      <c r="BT668" s="98"/>
    </row>
    <row r="669" spans="1:72" s="99" customFormat="1">
      <c r="A669" s="110"/>
      <c r="B669" s="110"/>
      <c r="C669" s="111"/>
      <c r="D669" s="110"/>
      <c r="E669" s="110"/>
      <c r="F669" s="110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98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98"/>
      <c r="BE669" s="98"/>
      <c r="BF669" s="98"/>
      <c r="BG669" s="98"/>
      <c r="BH669" s="98"/>
      <c r="BI669" s="98"/>
      <c r="BJ669" s="98"/>
      <c r="BK669" s="98"/>
      <c r="BL669" s="98"/>
      <c r="BM669" s="98"/>
      <c r="BN669" s="98"/>
      <c r="BO669" s="98"/>
      <c r="BP669" s="98"/>
      <c r="BQ669" s="98"/>
      <c r="BR669" s="98"/>
      <c r="BS669" s="98"/>
      <c r="BT669" s="98"/>
    </row>
    <row r="670" spans="1:72" s="99" customFormat="1">
      <c r="A670" s="110"/>
      <c r="B670" s="110"/>
      <c r="C670" s="111"/>
      <c r="D670" s="110"/>
      <c r="E670" s="110"/>
      <c r="F670" s="110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98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98"/>
      <c r="BE670" s="98"/>
      <c r="BF670" s="98"/>
      <c r="BG670" s="98"/>
      <c r="BH670" s="98"/>
      <c r="BI670" s="98"/>
      <c r="BJ670" s="98"/>
      <c r="BK670" s="98"/>
      <c r="BL670" s="98"/>
      <c r="BM670" s="98"/>
      <c r="BN670" s="98"/>
      <c r="BO670" s="98"/>
      <c r="BP670" s="98"/>
      <c r="BQ670" s="98"/>
      <c r="BR670" s="98"/>
      <c r="BS670" s="98"/>
      <c r="BT670" s="98"/>
    </row>
    <row r="671" spans="1:72" s="99" customFormat="1">
      <c r="A671" s="110"/>
      <c r="B671" s="110"/>
      <c r="C671" s="111"/>
      <c r="D671" s="110"/>
      <c r="E671" s="110"/>
      <c r="F671" s="110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98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98"/>
      <c r="BE671" s="98"/>
      <c r="BF671" s="98"/>
      <c r="BG671" s="98"/>
      <c r="BH671" s="98"/>
      <c r="BI671" s="98"/>
      <c r="BJ671" s="98"/>
      <c r="BK671" s="98"/>
      <c r="BL671" s="98"/>
      <c r="BM671" s="98"/>
      <c r="BN671" s="98"/>
      <c r="BO671" s="98"/>
      <c r="BP671" s="98"/>
      <c r="BQ671" s="98"/>
      <c r="BR671" s="98"/>
      <c r="BS671" s="98"/>
      <c r="BT671" s="98"/>
    </row>
    <row r="672" spans="1:72" s="99" customFormat="1">
      <c r="A672" s="110"/>
      <c r="B672" s="110"/>
      <c r="C672" s="111"/>
      <c r="D672" s="110"/>
      <c r="E672" s="110"/>
      <c r="F672" s="110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98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98"/>
      <c r="BE672" s="98"/>
      <c r="BF672" s="98"/>
      <c r="BG672" s="98"/>
      <c r="BH672" s="98"/>
      <c r="BI672" s="98"/>
      <c r="BJ672" s="98"/>
      <c r="BK672" s="98"/>
      <c r="BL672" s="98"/>
      <c r="BM672" s="98"/>
      <c r="BN672" s="98"/>
      <c r="BO672" s="98"/>
      <c r="BP672" s="98"/>
      <c r="BQ672" s="98"/>
      <c r="BR672" s="98"/>
      <c r="BS672" s="98"/>
      <c r="BT672" s="98"/>
    </row>
    <row r="673" spans="1:72" s="99" customFormat="1">
      <c r="A673" s="110"/>
      <c r="B673" s="110"/>
      <c r="C673" s="111"/>
      <c r="D673" s="110"/>
      <c r="E673" s="110"/>
      <c r="F673" s="110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98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98"/>
      <c r="BE673" s="98"/>
      <c r="BF673" s="98"/>
      <c r="BG673" s="98"/>
      <c r="BH673" s="98"/>
      <c r="BI673" s="98"/>
      <c r="BJ673" s="98"/>
      <c r="BK673" s="98"/>
      <c r="BL673" s="98"/>
      <c r="BM673" s="98"/>
      <c r="BN673" s="98"/>
      <c r="BO673" s="98"/>
      <c r="BP673" s="98"/>
      <c r="BQ673" s="98"/>
      <c r="BR673" s="98"/>
      <c r="BS673" s="98"/>
      <c r="BT673" s="98"/>
    </row>
    <row r="674" spans="1:72" s="99" customFormat="1">
      <c r="A674" s="110"/>
      <c r="B674" s="110"/>
      <c r="C674" s="111"/>
      <c r="D674" s="110"/>
      <c r="E674" s="110"/>
      <c r="F674" s="110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98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98"/>
      <c r="BE674" s="98"/>
      <c r="BF674" s="98"/>
      <c r="BG674" s="98"/>
      <c r="BH674" s="98"/>
      <c r="BI674" s="98"/>
      <c r="BJ674" s="98"/>
      <c r="BK674" s="98"/>
      <c r="BL674" s="98"/>
      <c r="BM674" s="98"/>
      <c r="BN674" s="98"/>
      <c r="BO674" s="98"/>
      <c r="BP674" s="98"/>
      <c r="BQ674" s="98"/>
      <c r="BR674" s="98"/>
      <c r="BS674" s="98"/>
      <c r="BT674" s="98"/>
    </row>
    <row r="675" spans="1:72" s="99" customFormat="1">
      <c r="A675" s="110"/>
      <c r="B675" s="110"/>
      <c r="C675" s="111"/>
      <c r="D675" s="110"/>
      <c r="E675" s="110"/>
      <c r="F675" s="110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98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98"/>
      <c r="BE675" s="98"/>
      <c r="BF675" s="98"/>
      <c r="BG675" s="98"/>
      <c r="BH675" s="98"/>
      <c r="BI675" s="98"/>
      <c r="BJ675" s="98"/>
      <c r="BK675" s="98"/>
      <c r="BL675" s="98"/>
      <c r="BM675" s="98"/>
      <c r="BN675" s="98"/>
      <c r="BO675" s="98"/>
      <c r="BP675" s="98"/>
      <c r="BQ675" s="98"/>
      <c r="BR675" s="98"/>
      <c r="BS675" s="98"/>
      <c r="BT675" s="98"/>
    </row>
    <row r="676" spans="1:72" s="99" customFormat="1">
      <c r="A676" s="110"/>
      <c r="B676" s="110"/>
      <c r="C676" s="111"/>
      <c r="D676" s="110"/>
      <c r="E676" s="110"/>
      <c r="F676" s="110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98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98"/>
      <c r="BE676" s="98"/>
      <c r="BF676" s="98"/>
      <c r="BG676" s="98"/>
      <c r="BH676" s="98"/>
      <c r="BI676" s="98"/>
      <c r="BJ676" s="98"/>
      <c r="BK676" s="98"/>
      <c r="BL676" s="98"/>
      <c r="BM676" s="98"/>
      <c r="BN676" s="98"/>
      <c r="BO676" s="98"/>
      <c r="BP676" s="98"/>
      <c r="BQ676" s="98"/>
      <c r="BR676" s="98"/>
      <c r="BS676" s="98"/>
      <c r="BT676" s="98"/>
    </row>
    <row r="677" spans="1:72" s="99" customFormat="1">
      <c r="A677" s="110"/>
      <c r="B677" s="110"/>
      <c r="C677" s="111"/>
      <c r="D677" s="110"/>
      <c r="E677" s="110"/>
      <c r="F677" s="110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98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98"/>
      <c r="BE677" s="98"/>
      <c r="BF677" s="98"/>
      <c r="BG677" s="98"/>
      <c r="BH677" s="98"/>
      <c r="BI677" s="98"/>
      <c r="BJ677" s="98"/>
      <c r="BK677" s="98"/>
      <c r="BL677" s="98"/>
      <c r="BM677" s="98"/>
      <c r="BN677" s="98"/>
      <c r="BO677" s="98"/>
      <c r="BP677" s="98"/>
      <c r="BQ677" s="98"/>
      <c r="BR677" s="98"/>
      <c r="BS677" s="98"/>
      <c r="BT677" s="98"/>
    </row>
    <row r="678" spans="1:72" s="99" customFormat="1">
      <c r="A678" s="110"/>
      <c r="B678" s="110"/>
      <c r="C678" s="111"/>
      <c r="D678" s="110"/>
      <c r="E678" s="110"/>
      <c r="F678" s="110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98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98"/>
      <c r="BE678" s="98"/>
      <c r="BF678" s="98"/>
      <c r="BG678" s="98"/>
      <c r="BH678" s="98"/>
      <c r="BI678" s="98"/>
      <c r="BJ678" s="98"/>
      <c r="BK678" s="98"/>
      <c r="BL678" s="98"/>
      <c r="BM678" s="98"/>
      <c r="BN678" s="98"/>
      <c r="BO678" s="98"/>
      <c r="BP678" s="98"/>
      <c r="BQ678" s="98"/>
      <c r="BR678" s="98"/>
      <c r="BS678" s="98"/>
      <c r="BT678" s="98"/>
    </row>
    <row r="679" spans="1:72" s="99" customFormat="1">
      <c r="A679" s="110"/>
      <c r="B679" s="110"/>
      <c r="C679" s="111"/>
      <c r="D679" s="110"/>
      <c r="E679" s="110"/>
      <c r="F679" s="110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98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98"/>
      <c r="BE679" s="98"/>
      <c r="BF679" s="98"/>
      <c r="BG679" s="98"/>
      <c r="BH679" s="98"/>
      <c r="BI679" s="98"/>
      <c r="BJ679" s="98"/>
      <c r="BK679" s="98"/>
      <c r="BL679" s="98"/>
      <c r="BM679" s="98"/>
      <c r="BN679" s="98"/>
      <c r="BO679" s="98"/>
      <c r="BP679" s="98"/>
      <c r="BQ679" s="98"/>
      <c r="BR679" s="98"/>
      <c r="BS679" s="98"/>
      <c r="BT679" s="98"/>
    </row>
    <row r="680" spans="1:72" s="99" customFormat="1">
      <c r="A680" s="110"/>
      <c r="B680" s="110"/>
      <c r="C680" s="111"/>
      <c r="D680" s="110"/>
      <c r="E680" s="110"/>
      <c r="F680" s="110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98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98"/>
      <c r="BE680" s="98"/>
      <c r="BF680" s="98"/>
      <c r="BG680" s="98"/>
      <c r="BH680" s="98"/>
      <c r="BI680" s="98"/>
      <c r="BJ680" s="98"/>
      <c r="BK680" s="98"/>
      <c r="BL680" s="98"/>
      <c r="BM680" s="98"/>
      <c r="BN680" s="98"/>
      <c r="BO680" s="98"/>
      <c r="BP680" s="98"/>
      <c r="BQ680" s="98"/>
      <c r="BR680" s="98"/>
      <c r="BS680" s="98"/>
      <c r="BT680" s="98"/>
    </row>
    <row r="681" spans="1:72" s="99" customFormat="1">
      <c r="A681" s="110"/>
      <c r="B681" s="110"/>
      <c r="C681" s="111"/>
      <c r="D681" s="110"/>
      <c r="E681" s="110"/>
      <c r="F681" s="110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98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  <c r="BE681" s="98"/>
      <c r="BF681" s="98"/>
      <c r="BG681" s="98"/>
      <c r="BH681" s="98"/>
      <c r="BI681" s="98"/>
      <c r="BJ681" s="98"/>
      <c r="BK681" s="98"/>
      <c r="BL681" s="98"/>
      <c r="BM681" s="98"/>
      <c r="BN681" s="98"/>
      <c r="BO681" s="98"/>
      <c r="BP681" s="98"/>
      <c r="BQ681" s="98"/>
      <c r="BR681" s="98"/>
      <c r="BS681" s="98"/>
      <c r="BT681" s="98"/>
    </row>
    <row r="682" spans="1:72" s="99" customFormat="1">
      <c r="A682" s="110"/>
      <c r="B682" s="110"/>
      <c r="C682" s="111"/>
      <c r="D682" s="110"/>
      <c r="E682" s="110"/>
      <c r="F682" s="110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98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98"/>
      <c r="BE682" s="98"/>
      <c r="BF682" s="98"/>
      <c r="BG682" s="98"/>
      <c r="BH682" s="98"/>
      <c r="BI682" s="98"/>
      <c r="BJ682" s="98"/>
      <c r="BK682" s="98"/>
      <c r="BL682" s="98"/>
      <c r="BM682" s="98"/>
      <c r="BN682" s="98"/>
      <c r="BO682" s="98"/>
      <c r="BP682" s="98"/>
      <c r="BQ682" s="98"/>
      <c r="BR682" s="98"/>
      <c r="BS682" s="98"/>
      <c r="BT682" s="98"/>
    </row>
    <row r="683" spans="1:72" s="99" customFormat="1">
      <c r="A683" s="110"/>
      <c r="B683" s="110"/>
      <c r="C683" s="111"/>
      <c r="D683" s="110"/>
      <c r="E683" s="110"/>
      <c r="F683" s="110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  <c r="AN683" s="98"/>
      <c r="AO683" s="98"/>
      <c r="AP683" s="98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98"/>
      <c r="BE683" s="98"/>
      <c r="BF683" s="98"/>
      <c r="BG683" s="98"/>
      <c r="BH683" s="98"/>
      <c r="BI683" s="98"/>
      <c r="BJ683" s="98"/>
      <c r="BK683" s="98"/>
      <c r="BL683" s="98"/>
      <c r="BM683" s="98"/>
      <c r="BN683" s="98"/>
      <c r="BO683" s="98"/>
      <c r="BP683" s="98"/>
      <c r="BQ683" s="98"/>
      <c r="BR683" s="98"/>
      <c r="BS683" s="98"/>
      <c r="BT683" s="98"/>
    </row>
    <row r="684" spans="1:72" s="99" customFormat="1">
      <c r="A684" s="110"/>
      <c r="B684" s="110"/>
      <c r="C684" s="111"/>
      <c r="D684" s="110"/>
      <c r="E684" s="110"/>
      <c r="F684" s="110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98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98"/>
      <c r="BE684" s="98"/>
      <c r="BF684" s="98"/>
      <c r="BG684" s="98"/>
      <c r="BH684" s="98"/>
      <c r="BI684" s="98"/>
      <c r="BJ684" s="98"/>
      <c r="BK684" s="98"/>
      <c r="BL684" s="98"/>
      <c r="BM684" s="98"/>
      <c r="BN684" s="98"/>
      <c r="BO684" s="98"/>
      <c r="BP684" s="98"/>
      <c r="BQ684" s="98"/>
      <c r="BR684" s="98"/>
      <c r="BS684" s="98"/>
      <c r="BT684" s="98"/>
    </row>
    <row r="685" spans="1:72" s="99" customFormat="1">
      <c r="A685" s="110"/>
      <c r="B685" s="110"/>
      <c r="C685" s="111"/>
      <c r="D685" s="110"/>
      <c r="E685" s="110"/>
      <c r="F685" s="110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98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98"/>
      <c r="BE685" s="98"/>
      <c r="BF685" s="98"/>
      <c r="BG685" s="98"/>
      <c r="BH685" s="98"/>
      <c r="BI685" s="98"/>
      <c r="BJ685" s="98"/>
      <c r="BK685" s="98"/>
      <c r="BL685" s="98"/>
      <c r="BM685" s="98"/>
      <c r="BN685" s="98"/>
      <c r="BO685" s="98"/>
      <c r="BP685" s="98"/>
      <c r="BQ685" s="98"/>
      <c r="BR685" s="98"/>
      <c r="BS685" s="98"/>
      <c r="BT685" s="98"/>
    </row>
    <row r="686" spans="1:72" s="99" customFormat="1">
      <c r="A686" s="110"/>
      <c r="B686" s="110"/>
      <c r="C686" s="111"/>
      <c r="D686" s="110"/>
      <c r="E686" s="110"/>
      <c r="F686" s="110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98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98"/>
      <c r="BE686" s="98"/>
      <c r="BF686" s="98"/>
      <c r="BG686" s="98"/>
      <c r="BH686" s="98"/>
      <c r="BI686" s="98"/>
      <c r="BJ686" s="98"/>
      <c r="BK686" s="98"/>
      <c r="BL686" s="98"/>
      <c r="BM686" s="98"/>
      <c r="BN686" s="98"/>
      <c r="BO686" s="98"/>
      <c r="BP686" s="98"/>
      <c r="BQ686" s="98"/>
      <c r="BR686" s="98"/>
      <c r="BS686" s="98"/>
      <c r="BT686" s="98"/>
    </row>
    <row r="687" spans="1:72" s="99" customFormat="1">
      <c r="A687" s="110"/>
      <c r="B687" s="110"/>
      <c r="C687" s="111"/>
      <c r="D687" s="110"/>
      <c r="E687" s="110"/>
      <c r="F687" s="110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98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98"/>
      <c r="BE687" s="98"/>
      <c r="BF687" s="98"/>
      <c r="BG687" s="98"/>
      <c r="BH687" s="98"/>
      <c r="BI687" s="98"/>
      <c r="BJ687" s="98"/>
      <c r="BK687" s="98"/>
      <c r="BL687" s="98"/>
      <c r="BM687" s="98"/>
      <c r="BN687" s="98"/>
      <c r="BO687" s="98"/>
      <c r="BP687" s="98"/>
      <c r="BQ687" s="98"/>
      <c r="BR687" s="98"/>
      <c r="BS687" s="98"/>
      <c r="BT687" s="98"/>
    </row>
    <row r="688" spans="1:72" s="99" customFormat="1">
      <c r="A688" s="110"/>
      <c r="B688" s="110"/>
      <c r="C688" s="111"/>
      <c r="D688" s="110"/>
      <c r="E688" s="110"/>
      <c r="F688" s="110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98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98"/>
      <c r="BE688" s="98"/>
      <c r="BF688" s="98"/>
      <c r="BG688" s="98"/>
      <c r="BH688" s="98"/>
      <c r="BI688" s="98"/>
      <c r="BJ688" s="98"/>
      <c r="BK688" s="98"/>
      <c r="BL688" s="98"/>
      <c r="BM688" s="98"/>
      <c r="BN688" s="98"/>
      <c r="BO688" s="98"/>
      <c r="BP688" s="98"/>
      <c r="BQ688" s="98"/>
      <c r="BR688" s="98"/>
      <c r="BS688" s="98"/>
      <c r="BT688" s="98"/>
    </row>
    <row r="689" spans="1:72" s="99" customFormat="1">
      <c r="A689" s="110"/>
      <c r="B689" s="110"/>
      <c r="C689" s="111"/>
      <c r="D689" s="110"/>
      <c r="E689" s="110"/>
      <c r="F689" s="110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98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98"/>
      <c r="BE689" s="98"/>
      <c r="BF689" s="98"/>
      <c r="BG689" s="98"/>
      <c r="BH689" s="98"/>
      <c r="BI689" s="98"/>
      <c r="BJ689" s="98"/>
      <c r="BK689" s="98"/>
      <c r="BL689" s="98"/>
      <c r="BM689" s="98"/>
      <c r="BN689" s="98"/>
      <c r="BO689" s="98"/>
      <c r="BP689" s="98"/>
      <c r="BQ689" s="98"/>
      <c r="BR689" s="98"/>
      <c r="BS689" s="98"/>
      <c r="BT689" s="98"/>
    </row>
    <row r="690" spans="1:72" s="99" customFormat="1">
      <c r="A690" s="110"/>
      <c r="B690" s="110"/>
      <c r="C690" s="111"/>
      <c r="D690" s="110"/>
      <c r="E690" s="110"/>
      <c r="F690" s="110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98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98"/>
      <c r="BE690" s="98"/>
      <c r="BF690" s="98"/>
      <c r="BG690" s="98"/>
      <c r="BH690" s="98"/>
      <c r="BI690" s="98"/>
      <c r="BJ690" s="98"/>
      <c r="BK690" s="98"/>
      <c r="BL690" s="98"/>
      <c r="BM690" s="98"/>
      <c r="BN690" s="98"/>
      <c r="BO690" s="98"/>
      <c r="BP690" s="98"/>
      <c r="BQ690" s="98"/>
      <c r="BR690" s="98"/>
      <c r="BS690" s="98"/>
      <c r="BT690" s="98"/>
    </row>
    <row r="691" spans="1:72" s="99" customFormat="1">
      <c r="A691" s="110"/>
      <c r="B691" s="110"/>
      <c r="C691" s="111"/>
      <c r="D691" s="110"/>
      <c r="E691" s="110"/>
      <c r="F691" s="110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98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98"/>
      <c r="BE691" s="98"/>
      <c r="BF691" s="98"/>
      <c r="BG691" s="98"/>
      <c r="BH691" s="98"/>
      <c r="BI691" s="98"/>
      <c r="BJ691" s="98"/>
      <c r="BK691" s="98"/>
      <c r="BL691" s="98"/>
      <c r="BM691" s="98"/>
      <c r="BN691" s="98"/>
      <c r="BO691" s="98"/>
      <c r="BP691" s="98"/>
      <c r="BQ691" s="98"/>
      <c r="BR691" s="98"/>
      <c r="BS691" s="98"/>
      <c r="BT691" s="98"/>
    </row>
    <row r="692" spans="1:72" s="99" customFormat="1">
      <c r="A692" s="110"/>
      <c r="B692" s="110"/>
      <c r="C692" s="111"/>
      <c r="D692" s="110"/>
      <c r="E692" s="110"/>
      <c r="F692" s="110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98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  <c r="BF692" s="98"/>
      <c r="BG692" s="98"/>
      <c r="BH692" s="98"/>
      <c r="BI692" s="98"/>
      <c r="BJ692" s="98"/>
      <c r="BK692" s="98"/>
      <c r="BL692" s="98"/>
      <c r="BM692" s="98"/>
      <c r="BN692" s="98"/>
      <c r="BO692" s="98"/>
      <c r="BP692" s="98"/>
      <c r="BQ692" s="98"/>
      <c r="BR692" s="98"/>
      <c r="BS692" s="98"/>
      <c r="BT692" s="98"/>
    </row>
    <row r="693" spans="1:72" s="99" customFormat="1">
      <c r="A693" s="110"/>
      <c r="B693" s="110"/>
      <c r="C693" s="111"/>
      <c r="D693" s="110"/>
      <c r="E693" s="110"/>
      <c r="F693" s="110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98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98"/>
      <c r="BE693" s="98"/>
      <c r="BF693" s="98"/>
      <c r="BG693" s="98"/>
      <c r="BH693" s="98"/>
      <c r="BI693" s="98"/>
      <c r="BJ693" s="98"/>
      <c r="BK693" s="98"/>
      <c r="BL693" s="98"/>
      <c r="BM693" s="98"/>
      <c r="BN693" s="98"/>
      <c r="BO693" s="98"/>
      <c r="BP693" s="98"/>
      <c r="BQ693" s="98"/>
      <c r="BR693" s="98"/>
      <c r="BS693" s="98"/>
      <c r="BT693" s="98"/>
    </row>
    <row r="694" spans="1:72" s="99" customFormat="1">
      <c r="A694" s="110"/>
      <c r="B694" s="110"/>
      <c r="C694" s="111"/>
      <c r="D694" s="110"/>
      <c r="E694" s="110"/>
      <c r="F694" s="110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98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98"/>
      <c r="BE694" s="98"/>
      <c r="BF694" s="98"/>
      <c r="BG694" s="98"/>
      <c r="BH694" s="98"/>
      <c r="BI694" s="98"/>
      <c r="BJ694" s="98"/>
      <c r="BK694" s="98"/>
      <c r="BL694" s="98"/>
      <c r="BM694" s="98"/>
      <c r="BN694" s="98"/>
      <c r="BO694" s="98"/>
      <c r="BP694" s="98"/>
      <c r="BQ694" s="98"/>
      <c r="BR694" s="98"/>
      <c r="BS694" s="98"/>
      <c r="BT694" s="98"/>
    </row>
    <row r="695" spans="1:72" s="99" customFormat="1">
      <c r="A695" s="110"/>
      <c r="B695" s="110"/>
      <c r="C695" s="111"/>
      <c r="D695" s="110"/>
      <c r="E695" s="110"/>
      <c r="F695" s="110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98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98"/>
      <c r="BE695" s="98"/>
      <c r="BF695" s="98"/>
      <c r="BG695" s="98"/>
      <c r="BH695" s="98"/>
      <c r="BI695" s="98"/>
      <c r="BJ695" s="98"/>
      <c r="BK695" s="98"/>
      <c r="BL695" s="98"/>
      <c r="BM695" s="98"/>
      <c r="BN695" s="98"/>
      <c r="BO695" s="98"/>
      <c r="BP695" s="98"/>
      <c r="BQ695" s="98"/>
      <c r="BR695" s="98"/>
      <c r="BS695" s="98"/>
      <c r="BT695" s="98"/>
    </row>
    <row r="696" spans="1:72" s="99" customFormat="1">
      <c r="A696" s="110"/>
      <c r="B696" s="110"/>
      <c r="C696" s="111"/>
      <c r="D696" s="110"/>
      <c r="E696" s="110"/>
      <c r="F696" s="110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98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98"/>
      <c r="BE696" s="98"/>
      <c r="BF696" s="98"/>
      <c r="BG696" s="98"/>
      <c r="BH696" s="98"/>
      <c r="BI696" s="98"/>
      <c r="BJ696" s="98"/>
      <c r="BK696" s="98"/>
      <c r="BL696" s="98"/>
      <c r="BM696" s="98"/>
      <c r="BN696" s="98"/>
      <c r="BO696" s="98"/>
      <c r="BP696" s="98"/>
      <c r="BQ696" s="98"/>
      <c r="BR696" s="98"/>
      <c r="BS696" s="98"/>
      <c r="BT696" s="98"/>
    </row>
    <row r="697" spans="1:72" s="99" customFormat="1">
      <c r="A697" s="110"/>
      <c r="B697" s="110"/>
      <c r="C697" s="111"/>
      <c r="D697" s="110"/>
      <c r="E697" s="110"/>
      <c r="F697" s="110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98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98"/>
      <c r="BE697" s="98"/>
      <c r="BF697" s="98"/>
      <c r="BG697" s="98"/>
      <c r="BH697" s="98"/>
      <c r="BI697" s="98"/>
      <c r="BJ697" s="98"/>
      <c r="BK697" s="98"/>
      <c r="BL697" s="98"/>
      <c r="BM697" s="98"/>
      <c r="BN697" s="98"/>
      <c r="BO697" s="98"/>
      <c r="BP697" s="98"/>
      <c r="BQ697" s="98"/>
      <c r="BR697" s="98"/>
      <c r="BS697" s="98"/>
      <c r="BT697" s="98"/>
    </row>
    <row r="698" spans="1:72" s="99" customFormat="1">
      <c r="A698" s="110"/>
      <c r="B698" s="110"/>
      <c r="C698" s="111"/>
      <c r="D698" s="110"/>
      <c r="E698" s="110"/>
      <c r="F698" s="110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98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98"/>
      <c r="BE698" s="98"/>
      <c r="BF698" s="98"/>
      <c r="BG698" s="98"/>
      <c r="BH698" s="98"/>
      <c r="BI698" s="98"/>
      <c r="BJ698" s="98"/>
      <c r="BK698" s="98"/>
      <c r="BL698" s="98"/>
      <c r="BM698" s="98"/>
      <c r="BN698" s="98"/>
      <c r="BO698" s="98"/>
      <c r="BP698" s="98"/>
      <c r="BQ698" s="98"/>
      <c r="BR698" s="98"/>
      <c r="BS698" s="98"/>
      <c r="BT698" s="98"/>
    </row>
    <row r="699" spans="1:72" s="99" customFormat="1">
      <c r="A699" s="110"/>
      <c r="B699" s="110"/>
      <c r="C699" s="111"/>
      <c r="D699" s="110"/>
      <c r="E699" s="110"/>
      <c r="F699" s="110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98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98"/>
      <c r="BE699" s="98"/>
      <c r="BF699" s="98"/>
      <c r="BG699" s="98"/>
      <c r="BH699" s="98"/>
      <c r="BI699" s="98"/>
      <c r="BJ699" s="98"/>
      <c r="BK699" s="98"/>
      <c r="BL699" s="98"/>
      <c r="BM699" s="98"/>
      <c r="BN699" s="98"/>
      <c r="BO699" s="98"/>
      <c r="BP699" s="98"/>
      <c r="BQ699" s="98"/>
      <c r="BR699" s="98"/>
      <c r="BS699" s="98"/>
      <c r="BT699" s="98"/>
    </row>
    <row r="700" spans="1:72" s="99" customFormat="1">
      <c r="A700" s="110"/>
      <c r="B700" s="110"/>
      <c r="C700" s="111"/>
      <c r="D700" s="110"/>
      <c r="E700" s="110"/>
      <c r="F700" s="110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98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98"/>
      <c r="BE700" s="98"/>
      <c r="BF700" s="98"/>
      <c r="BG700" s="98"/>
      <c r="BH700" s="98"/>
      <c r="BI700" s="98"/>
      <c r="BJ700" s="98"/>
      <c r="BK700" s="98"/>
      <c r="BL700" s="98"/>
      <c r="BM700" s="98"/>
      <c r="BN700" s="98"/>
      <c r="BO700" s="98"/>
      <c r="BP700" s="98"/>
      <c r="BQ700" s="98"/>
      <c r="BR700" s="98"/>
      <c r="BS700" s="98"/>
      <c r="BT700" s="98"/>
    </row>
    <row r="701" spans="1:72" s="99" customFormat="1">
      <c r="A701" s="110"/>
      <c r="B701" s="110"/>
      <c r="C701" s="111"/>
      <c r="D701" s="110"/>
      <c r="E701" s="110"/>
      <c r="F701" s="110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98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98"/>
      <c r="BE701" s="98"/>
      <c r="BF701" s="98"/>
      <c r="BG701" s="98"/>
      <c r="BH701" s="98"/>
      <c r="BI701" s="98"/>
      <c r="BJ701" s="98"/>
      <c r="BK701" s="98"/>
      <c r="BL701" s="98"/>
      <c r="BM701" s="98"/>
      <c r="BN701" s="98"/>
      <c r="BO701" s="98"/>
      <c r="BP701" s="98"/>
      <c r="BQ701" s="98"/>
      <c r="BR701" s="98"/>
      <c r="BS701" s="98"/>
      <c r="BT701" s="98"/>
    </row>
    <row r="702" spans="1:72" s="99" customFormat="1">
      <c r="A702" s="110"/>
      <c r="B702" s="110"/>
      <c r="C702" s="111"/>
      <c r="D702" s="110"/>
      <c r="E702" s="110"/>
      <c r="F702" s="110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98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98"/>
      <c r="BE702" s="98"/>
      <c r="BF702" s="98"/>
      <c r="BG702" s="98"/>
      <c r="BH702" s="98"/>
      <c r="BI702" s="98"/>
      <c r="BJ702" s="98"/>
      <c r="BK702" s="98"/>
      <c r="BL702" s="98"/>
      <c r="BM702" s="98"/>
      <c r="BN702" s="98"/>
      <c r="BO702" s="98"/>
      <c r="BP702" s="98"/>
      <c r="BQ702" s="98"/>
      <c r="BR702" s="98"/>
      <c r="BS702" s="98"/>
      <c r="BT702" s="98"/>
    </row>
    <row r="703" spans="1:72" s="99" customFormat="1">
      <c r="A703" s="110"/>
      <c r="B703" s="110"/>
      <c r="C703" s="111"/>
      <c r="D703" s="110"/>
      <c r="E703" s="110"/>
      <c r="F703" s="110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98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98"/>
      <c r="BE703" s="98"/>
      <c r="BF703" s="98"/>
      <c r="BG703" s="98"/>
      <c r="BH703" s="98"/>
      <c r="BI703" s="98"/>
      <c r="BJ703" s="98"/>
      <c r="BK703" s="98"/>
      <c r="BL703" s="98"/>
      <c r="BM703" s="98"/>
      <c r="BN703" s="98"/>
      <c r="BO703" s="98"/>
      <c r="BP703" s="98"/>
      <c r="BQ703" s="98"/>
      <c r="BR703" s="98"/>
      <c r="BS703" s="98"/>
      <c r="BT703" s="98"/>
    </row>
    <row r="704" spans="1:72" s="99" customFormat="1">
      <c r="A704" s="110"/>
      <c r="B704" s="110"/>
      <c r="C704" s="111"/>
      <c r="D704" s="110"/>
      <c r="E704" s="110"/>
      <c r="F704" s="110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98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98"/>
      <c r="BE704" s="98"/>
      <c r="BF704" s="98"/>
      <c r="BG704" s="98"/>
      <c r="BH704" s="98"/>
      <c r="BI704" s="98"/>
      <c r="BJ704" s="98"/>
      <c r="BK704" s="98"/>
      <c r="BL704" s="98"/>
      <c r="BM704" s="98"/>
      <c r="BN704" s="98"/>
      <c r="BO704" s="98"/>
      <c r="BP704" s="98"/>
      <c r="BQ704" s="98"/>
      <c r="BR704" s="98"/>
      <c r="BS704" s="98"/>
      <c r="BT704" s="98"/>
    </row>
    <row r="705" spans="1:72" s="99" customFormat="1">
      <c r="A705" s="110"/>
      <c r="B705" s="110"/>
      <c r="C705" s="111"/>
      <c r="D705" s="110"/>
      <c r="E705" s="110"/>
      <c r="F705" s="110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98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98"/>
      <c r="BE705" s="98"/>
      <c r="BF705" s="98"/>
      <c r="BG705" s="98"/>
      <c r="BH705" s="98"/>
      <c r="BI705" s="98"/>
      <c r="BJ705" s="98"/>
      <c r="BK705" s="98"/>
      <c r="BL705" s="98"/>
      <c r="BM705" s="98"/>
      <c r="BN705" s="98"/>
      <c r="BO705" s="98"/>
      <c r="BP705" s="98"/>
      <c r="BQ705" s="98"/>
      <c r="BR705" s="98"/>
      <c r="BS705" s="98"/>
      <c r="BT705" s="98"/>
    </row>
    <row r="706" spans="1:72" s="99" customFormat="1">
      <c r="A706" s="110"/>
      <c r="B706" s="110"/>
      <c r="C706" s="111"/>
      <c r="D706" s="110"/>
      <c r="E706" s="110"/>
      <c r="F706" s="110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98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98"/>
      <c r="BE706" s="98"/>
      <c r="BF706" s="98"/>
      <c r="BG706" s="98"/>
      <c r="BH706" s="98"/>
      <c r="BI706" s="98"/>
      <c r="BJ706" s="98"/>
      <c r="BK706" s="98"/>
      <c r="BL706" s="98"/>
      <c r="BM706" s="98"/>
      <c r="BN706" s="98"/>
      <c r="BO706" s="98"/>
      <c r="BP706" s="98"/>
      <c r="BQ706" s="98"/>
      <c r="BR706" s="98"/>
      <c r="BS706" s="98"/>
      <c r="BT706" s="98"/>
    </row>
    <row r="707" spans="1:72" s="99" customFormat="1">
      <c r="A707" s="110"/>
      <c r="B707" s="110"/>
      <c r="C707" s="111"/>
      <c r="D707" s="110"/>
      <c r="E707" s="110"/>
      <c r="F707" s="110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98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98"/>
      <c r="BE707" s="98"/>
      <c r="BF707" s="98"/>
      <c r="BG707" s="98"/>
      <c r="BH707" s="98"/>
      <c r="BI707" s="98"/>
      <c r="BJ707" s="98"/>
      <c r="BK707" s="98"/>
      <c r="BL707" s="98"/>
      <c r="BM707" s="98"/>
      <c r="BN707" s="98"/>
      <c r="BO707" s="98"/>
      <c r="BP707" s="98"/>
      <c r="BQ707" s="98"/>
      <c r="BR707" s="98"/>
      <c r="BS707" s="98"/>
      <c r="BT707" s="98"/>
    </row>
    <row r="708" spans="1:72" s="99" customFormat="1">
      <c r="A708" s="110"/>
      <c r="B708" s="110"/>
      <c r="C708" s="111"/>
      <c r="D708" s="110"/>
      <c r="E708" s="110"/>
      <c r="F708" s="110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98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98"/>
      <c r="BE708" s="98"/>
      <c r="BF708" s="98"/>
      <c r="BG708" s="98"/>
      <c r="BH708" s="98"/>
      <c r="BI708" s="98"/>
      <c r="BJ708" s="98"/>
      <c r="BK708" s="98"/>
      <c r="BL708" s="98"/>
      <c r="BM708" s="98"/>
      <c r="BN708" s="98"/>
      <c r="BO708" s="98"/>
      <c r="BP708" s="98"/>
      <c r="BQ708" s="98"/>
      <c r="BR708" s="98"/>
      <c r="BS708" s="98"/>
      <c r="BT708" s="98"/>
    </row>
    <row r="709" spans="1:72" s="99" customFormat="1">
      <c r="A709" s="110"/>
      <c r="B709" s="110"/>
      <c r="C709" s="111"/>
      <c r="D709" s="110"/>
      <c r="E709" s="110"/>
      <c r="F709" s="110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98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98"/>
      <c r="BE709" s="98"/>
      <c r="BF709" s="98"/>
      <c r="BG709" s="98"/>
      <c r="BH709" s="98"/>
      <c r="BI709" s="98"/>
      <c r="BJ709" s="98"/>
      <c r="BK709" s="98"/>
      <c r="BL709" s="98"/>
      <c r="BM709" s="98"/>
      <c r="BN709" s="98"/>
      <c r="BO709" s="98"/>
      <c r="BP709" s="98"/>
      <c r="BQ709" s="98"/>
      <c r="BR709" s="98"/>
      <c r="BS709" s="98"/>
      <c r="BT709" s="98"/>
    </row>
    <row r="710" spans="1:72" s="99" customFormat="1">
      <c r="A710" s="110"/>
      <c r="B710" s="110"/>
      <c r="C710" s="111"/>
      <c r="D710" s="110"/>
      <c r="E710" s="110"/>
      <c r="F710" s="110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98"/>
      <c r="BE710" s="98"/>
      <c r="BF710" s="98"/>
      <c r="BG710" s="98"/>
      <c r="BH710" s="98"/>
      <c r="BI710" s="98"/>
      <c r="BJ710" s="98"/>
      <c r="BK710" s="98"/>
      <c r="BL710" s="98"/>
      <c r="BM710" s="98"/>
      <c r="BN710" s="98"/>
      <c r="BO710" s="98"/>
      <c r="BP710" s="98"/>
      <c r="BQ710" s="98"/>
      <c r="BR710" s="98"/>
      <c r="BS710" s="98"/>
      <c r="BT710" s="98"/>
    </row>
    <row r="711" spans="1:72" s="99" customFormat="1">
      <c r="A711" s="110"/>
      <c r="B711" s="110"/>
      <c r="C711" s="111"/>
      <c r="D711" s="110"/>
      <c r="E711" s="110"/>
      <c r="F711" s="110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98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98"/>
      <c r="BE711" s="98"/>
      <c r="BF711" s="98"/>
      <c r="BG711" s="98"/>
      <c r="BH711" s="98"/>
      <c r="BI711" s="98"/>
      <c r="BJ711" s="98"/>
      <c r="BK711" s="98"/>
      <c r="BL711" s="98"/>
      <c r="BM711" s="98"/>
      <c r="BN711" s="98"/>
      <c r="BO711" s="98"/>
      <c r="BP711" s="98"/>
      <c r="BQ711" s="98"/>
      <c r="BR711" s="98"/>
      <c r="BS711" s="98"/>
      <c r="BT711" s="98"/>
    </row>
    <row r="712" spans="1:72" s="99" customFormat="1">
      <c r="A712" s="110"/>
      <c r="B712" s="110"/>
      <c r="C712" s="111"/>
      <c r="D712" s="110"/>
      <c r="E712" s="110"/>
      <c r="F712" s="110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98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98"/>
      <c r="BE712" s="98"/>
      <c r="BF712" s="98"/>
      <c r="BG712" s="98"/>
      <c r="BH712" s="98"/>
      <c r="BI712" s="98"/>
      <c r="BJ712" s="98"/>
      <c r="BK712" s="98"/>
      <c r="BL712" s="98"/>
      <c r="BM712" s="98"/>
      <c r="BN712" s="98"/>
      <c r="BO712" s="98"/>
      <c r="BP712" s="98"/>
      <c r="BQ712" s="98"/>
      <c r="BR712" s="98"/>
      <c r="BS712" s="98"/>
      <c r="BT712" s="98"/>
    </row>
    <row r="713" spans="1:72" s="99" customFormat="1">
      <c r="A713" s="110"/>
      <c r="B713" s="110"/>
      <c r="C713" s="111"/>
      <c r="D713" s="110"/>
      <c r="E713" s="110"/>
      <c r="F713" s="110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98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98"/>
      <c r="BE713" s="98"/>
      <c r="BF713" s="98"/>
      <c r="BG713" s="98"/>
      <c r="BH713" s="98"/>
      <c r="BI713" s="98"/>
      <c r="BJ713" s="98"/>
      <c r="BK713" s="98"/>
      <c r="BL713" s="98"/>
      <c r="BM713" s="98"/>
      <c r="BN713" s="98"/>
      <c r="BO713" s="98"/>
      <c r="BP713" s="98"/>
      <c r="BQ713" s="98"/>
      <c r="BR713" s="98"/>
      <c r="BS713" s="98"/>
      <c r="BT713" s="98"/>
    </row>
    <row r="714" spans="1:72" s="99" customFormat="1">
      <c r="A714" s="110"/>
      <c r="B714" s="110"/>
      <c r="C714" s="111"/>
      <c r="D714" s="110"/>
      <c r="E714" s="110"/>
      <c r="F714" s="110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98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98"/>
      <c r="BE714" s="98"/>
      <c r="BF714" s="98"/>
      <c r="BG714" s="98"/>
      <c r="BH714" s="98"/>
      <c r="BI714" s="98"/>
      <c r="BJ714" s="98"/>
      <c r="BK714" s="98"/>
      <c r="BL714" s="98"/>
      <c r="BM714" s="98"/>
      <c r="BN714" s="98"/>
      <c r="BO714" s="98"/>
      <c r="BP714" s="98"/>
      <c r="BQ714" s="98"/>
      <c r="BR714" s="98"/>
      <c r="BS714" s="98"/>
      <c r="BT714" s="98"/>
    </row>
    <row r="715" spans="1:72" s="99" customFormat="1">
      <c r="A715" s="110"/>
      <c r="B715" s="110"/>
      <c r="C715" s="111"/>
      <c r="D715" s="110"/>
      <c r="E715" s="110"/>
      <c r="F715" s="110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98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98"/>
      <c r="BE715" s="98"/>
      <c r="BF715" s="98"/>
      <c r="BG715" s="98"/>
      <c r="BH715" s="98"/>
      <c r="BI715" s="98"/>
      <c r="BJ715" s="98"/>
      <c r="BK715" s="98"/>
      <c r="BL715" s="98"/>
      <c r="BM715" s="98"/>
      <c r="BN715" s="98"/>
      <c r="BO715" s="98"/>
      <c r="BP715" s="98"/>
      <c r="BQ715" s="98"/>
      <c r="BR715" s="98"/>
      <c r="BS715" s="98"/>
      <c r="BT715" s="98"/>
    </row>
    <row r="716" spans="1:72" s="99" customFormat="1">
      <c r="A716" s="110"/>
      <c r="B716" s="110"/>
      <c r="C716" s="111"/>
      <c r="D716" s="110"/>
      <c r="E716" s="110"/>
      <c r="F716" s="110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98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98"/>
      <c r="BE716" s="98"/>
      <c r="BF716" s="98"/>
      <c r="BG716" s="98"/>
      <c r="BH716" s="98"/>
      <c r="BI716" s="98"/>
      <c r="BJ716" s="98"/>
      <c r="BK716" s="98"/>
      <c r="BL716" s="98"/>
      <c r="BM716" s="98"/>
      <c r="BN716" s="98"/>
      <c r="BO716" s="98"/>
      <c r="BP716" s="98"/>
      <c r="BQ716" s="98"/>
      <c r="BR716" s="98"/>
      <c r="BS716" s="98"/>
      <c r="BT716" s="98"/>
    </row>
    <row r="717" spans="1:72" s="99" customFormat="1">
      <c r="A717" s="110"/>
      <c r="B717" s="110"/>
      <c r="C717" s="111"/>
      <c r="D717" s="110"/>
      <c r="E717" s="110"/>
      <c r="F717" s="110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98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98"/>
      <c r="BE717" s="98"/>
      <c r="BF717" s="98"/>
      <c r="BG717" s="98"/>
      <c r="BH717" s="98"/>
      <c r="BI717" s="98"/>
      <c r="BJ717" s="98"/>
      <c r="BK717" s="98"/>
      <c r="BL717" s="98"/>
      <c r="BM717" s="98"/>
      <c r="BN717" s="98"/>
      <c r="BO717" s="98"/>
      <c r="BP717" s="98"/>
      <c r="BQ717" s="98"/>
      <c r="BR717" s="98"/>
      <c r="BS717" s="98"/>
      <c r="BT717" s="98"/>
    </row>
    <row r="718" spans="1:72" s="99" customFormat="1">
      <c r="A718" s="110"/>
      <c r="B718" s="110"/>
      <c r="C718" s="111"/>
      <c r="D718" s="110"/>
      <c r="E718" s="110"/>
      <c r="F718" s="110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98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98"/>
      <c r="BE718" s="98"/>
      <c r="BF718" s="98"/>
      <c r="BG718" s="98"/>
      <c r="BH718" s="98"/>
      <c r="BI718" s="98"/>
      <c r="BJ718" s="98"/>
      <c r="BK718" s="98"/>
      <c r="BL718" s="98"/>
      <c r="BM718" s="98"/>
      <c r="BN718" s="98"/>
      <c r="BO718" s="98"/>
      <c r="BP718" s="98"/>
      <c r="BQ718" s="98"/>
      <c r="BR718" s="98"/>
      <c r="BS718" s="98"/>
      <c r="BT718" s="98"/>
    </row>
    <row r="719" spans="1:72" s="99" customFormat="1">
      <c r="A719" s="110"/>
      <c r="B719" s="110"/>
      <c r="C719" s="111"/>
      <c r="D719" s="110"/>
      <c r="E719" s="110"/>
      <c r="F719" s="110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  <c r="AN719" s="98"/>
      <c r="AO719" s="98"/>
      <c r="AP719" s="98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98"/>
      <c r="BE719" s="98"/>
      <c r="BF719" s="98"/>
      <c r="BG719" s="98"/>
      <c r="BH719" s="98"/>
      <c r="BI719" s="98"/>
      <c r="BJ719" s="98"/>
      <c r="BK719" s="98"/>
      <c r="BL719" s="98"/>
      <c r="BM719" s="98"/>
      <c r="BN719" s="98"/>
      <c r="BO719" s="98"/>
      <c r="BP719" s="98"/>
      <c r="BQ719" s="98"/>
      <c r="BR719" s="98"/>
      <c r="BS719" s="98"/>
      <c r="BT719" s="98"/>
    </row>
    <row r="720" spans="1:72" s="99" customFormat="1">
      <c r="A720" s="110"/>
      <c r="B720" s="110"/>
      <c r="C720" s="111"/>
      <c r="D720" s="110"/>
      <c r="E720" s="110"/>
      <c r="F720" s="110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98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98"/>
      <c r="BE720" s="98"/>
      <c r="BF720" s="98"/>
      <c r="BG720" s="98"/>
      <c r="BH720" s="98"/>
      <c r="BI720" s="98"/>
      <c r="BJ720" s="98"/>
      <c r="BK720" s="98"/>
      <c r="BL720" s="98"/>
      <c r="BM720" s="98"/>
      <c r="BN720" s="98"/>
      <c r="BO720" s="98"/>
      <c r="BP720" s="98"/>
      <c r="BQ720" s="98"/>
      <c r="BR720" s="98"/>
      <c r="BS720" s="98"/>
      <c r="BT720" s="98"/>
    </row>
    <row r="721" spans="1:72" s="99" customFormat="1">
      <c r="A721" s="110"/>
      <c r="B721" s="110"/>
      <c r="C721" s="111"/>
      <c r="D721" s="110"/>
      <c r="E721" s="110"/>
      <c r="F721" s="110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98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98"/>
      <c r="BE721" s="98"/>
      <c r="BF721" s="98"/>
      <c r="BG721" s="98"/>
      <c r="BH721" s="98"/>
      <c r="BI721" s="98"/>
      <c r="BJ721" s="98"/>
      <c r="BK721" s="98"/>
      <c r="BL721" s="98"/>
      <c r="BM721" s="98"/>
      <c r="BN721" s="98"/>
      <c r="BO721" s="98"/>
      <c r="BP721" s="98"/>
      <c r="BQ721" s="98"/>
      <c r="BR721" s="98"/>
      <c r="BS721" s="98"/>
      <c r="BT721" s="98"/>
    </row>
    <row r="722" spans="1:72" s="99" customFormat="1">
      <c r="A722" s="110"/>
      <c r="B722" s="110"/>
      <c r="C722" s="111"/>
      <c r="D722" s="110"/>
      <c r="E722" s="110"/>
      <c r="F722" s="110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98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98"/>
      <c r="BE722" s="98"/>
      <c r="BF722" s="98"/>
      <c r="BG722" s="98"/>
      <c r="BH722" s="98"/>
      <c r="BI722" s="98"/>
      <c r="BJ722" s="98"/>
      <c r="BK722" s="98"/>
      <c r="BL722" s="98"/>
      <c r="BM722" s="98"/>
      <c r="BN722" s="98"/>
      <c r="BO722" s="98"/>
      <c r="BP722" s="98"/>
      <c r="BQ722" s="98"/>
      <c r="BR722" s="98"/>
      <c r="BS722" s="98"/>
      <c r="BT722" s="98"/>
    </row>
    <row r="723" spans="1:72" s="99" customFormat="1">
      <c r="A723" s="110"/>
      <c r="B723" s="110"/>
      <c r="C723" s="111"/>
      <c r="D723" s="110"/>
      <c r="E723" s="110"/>
      <c r="F723" s="110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98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98"/>
      <c r="BE723" s="98"/>
      <c r="BF723" s="98"/>
      <c r="BG723" s="98"/>
      <c r="BH723" s="98"/>
      <c r="BI723" s="98"/>
      <c r="BJ723" s="98"/>
      <c r="BK723" s="98"/>
      <c r="BL723" s="98"/>
      <c r="BM723" s="98"/>
      <c r="BN723" s="98"/>
      <c r="BO723" s="98"/>
      <c r="BP723" s="98"/>
      <c r="BQ723" s="98"/>
      <c r="BR723" s="98"/>
      <c r="BS723" s="98"/>
      <c r="BT723" s="98"/>
    </row>
    <row r="724" spans="1:72" s="99" customFormat="1">
      <c r="A724" s="110"/>
      <c r="B724" s="110"/>
      <c r="C724" s="111"/>
      <c r="D724" s="110"/>
      <c r="E724" s="110"/>
      <c r="F724" s="110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98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98"/>
      <c r="BE724" s="98"/>
      <c r="BF724" s="98"/>
      <c r="BG724" s="98"/>
      <c r="BH724" s="98"/>
      <c r="BI724" s="98"/>
      <c r="BJ724" s="98"/>
      <c r="BK724" s="98"/>
      <c r="BL724" s="98"/>
      <c r="BM724" s="98"/>
      <c r="BN724" s="98"/>
      <c r="BO724" s="98"/>
      <c r="BP724" s="98"/>
      <c r="BQ724" s="98"/>
      <c r="BR724" s="98"/>
      <c r="BS724" s="98"/>
      <c r="BT724" s="98"/>
    </row>
    <row r="725" spans="1:72" s="99" customFormat="1">
      <c r="A725" s="110"/>
      <c r="B725" s="110"/>
      <c r="C725" s="111"/>
      <c r="D725" s="110"/>
      <c r="E725" s="110"/>
      <c r="F725" s="110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98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98"/>
      <c r="BE725" s="98"/>
      <c r="BF725" s="98"/>
      <c r="BG725" s="98"/>
      <c r="BH725" s="98"/>
      <c r="BI725" s="98"/>
      <c r="BJ725" s="98"/>
      <c r="BK725" s="98"/>
      <c r="BL725" s="98"/>
      <c r="BM725" s="98"/>
      <c r="BN725" s="98"/>
      <c r="BO725" s="98"/>
      <c r="BP725" s="98"/>
      <c r="BQ725" s="98"/>
      <c r="BR725" s="98"/>
      <c r="BS725" s="98"/>
      <c r="BT725" s="98"/>
    </row>
    <row r="726" spans="1:72" s="99" customFormat="1">
      <c r="A726" s="110"/>
      <c r="B726" s="110"/>
      <c r="C726" s="111"/>
      <c r="D726" s="110"/>
      <c r="E726" s="110"/>
      <c r="F726" s="110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98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98"/>
      <c r="BE726" s="98"/>
      <c r="BF726" s="98"/>
      <c r="BG726" s="98"/>
      <c r="BH726" s="98"/>
      <c r="BI726" s="98"/>
      <c r="BJ726" s="98"/>
      <c r="BK726" s="98"/>
      <c r="BL726" s="98"/>
      <c r="BM726" s="98"/>
      <c r="BN726" s="98"/>
      <c r="BO726" s="98"/>
      <c r="BP726" s="98"/>
      <c r="BQ726" s="98"/>
      <c r="BR726" s="98"/>
      <c r="BS726" s="98"/>
      <c r="BT726" s="98"/>
    </row>
    <row r="727" spans="1:72" s="99" customFormat="1">
      <c r="A727" s="110"/>
      <c r="B727" s="110"/>
      <c r="C727" s="111"/>
      <c r="D727" s="110"/>
      <c r="E727" s="110"/>
      <c r="F727" s="110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98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98"/>
      <c r="BE727" s="98"/>
      <c r="BF727" s="98"/>
      <c r="BG727" s="98"/>
      <c r="BH727" s="98"/>
      <c r="BI727" s="98"/>
      <c r="BJ727" s="98"/>
      <c r="BK727" s="98"/>
      <c r="BL727" s="98"/>
      <c r="BM727" s="98"/>
      <c r="BN727" s="98"/>
      <c r="BO727" s="98"/>
      <c r="BP727" s="98"/>
      <c r="BQ727" s="98"/>
      <c r="BR727" s="98"/>
      <c r="BS727" s="98"/>
      <c r="BT727" s="98"/>
    </row>
    <row r="728" spans="1:72" s="99" customFormat="1">
      <c r="A728" s="110"/>
      <c r="B728" s="110"/>
      <c r="C728" s="111"/>
      <c r="D728" s="110"/>
      <c r="E728" s="110"/>
      <c r="F728" s="110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98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98"/>
      <c r="BE728" s="98"/>
      <c r="BF728" s="98"/>
      <c r="BG728" s="98"/>
      <c r="BH728" s="98"/>
      <c r="BI728" s="98"/>
      <c r="BJ728" s="98"/>
      <c r="BK728" s="98"/>
      <c r="BL728" s="98"/>
      <c r="BM728" s="98"/>
      <c r="BN728" s="98"/>
      <c r="BO728" s="98"/>
      <c r="BP728" s="98"/>
      <c r="BQ728" s="98"/>
      <c r="BR728" s="98"/>
      <c r="BS728" s="98"/>
      <c r="BT728" s="98"/>
    </row>
    <row r="729" spans="1:72" s="99" customFormat="1">
      <c r="A729" s="110"/>
      <c r="B729" s="110"/>
      <c r="C729" s="111"/>
      <c r="D729" s="110"/>
      <c r="E729" s="110"/>
      <c r="F729" s="110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98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98"/>
      <c r="BE729" s="98"/>
      <c r="BF729" s="98"/>
      <c r="BG729" s="98"/>
      <c r="BH729" s="98"/>
      <c r="BI729" s="98"/>
      <c r="BJ729" s="98"/>
      <c r="BK729" s="98"/>
      <c r="BL729" s="98"/>
      <c r="BM729" s="98"/>
      <c r="BN729" s="98"/>
      <c r="BO729" s="98"/>
      <c r="BP729" s="98"/>
      <c r="BQ729" s="98"/>
      <c r="BR729" s="98"/>
      <c r="BS729" s="98"/>
      <c r="BT729" s="98"/>
    </row>
    <row r="730" spans="1:72" s="99" customFormat="1">
      <c r="A730" s="110"/>
      <c r="B730" s="110"/>
      <c r="C730" s="111"/>
      <c r="D730" s="110"/>
      <c r="E730" s="110"/>
      <c r="F730" s="110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98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98"/>
      <c r="BE730" s="98"/>
      <c r="BF730" s="98"/>
      <c r="BG730" s="98"/>
      <c r="BH730" s="98"/>
      <c r="BI730" s="98"/>
      <c r="BJ730" s="98"/>
      <c r="BK730" s="98"/>
      <c r="BL730" s="98"/>
      <c r="BM730" s="98"/>
      <c r="BN730" s="98"/>
      <c r="BO730" s="98"/>
      <c r="BP730" s="98"/>
      <c r="BQ730" s="98"/>
      <c r="BR730" s="98"/>
      <c r="BS730" s="98"/>
      <c r="BT730" s="98"/>
    </row>
    <row r="731" spans="1:72" s="99" customFormat="1">
      <c r="A731" s="110"/>
      <c r="B731" s="110"/>
      <c r="C731" s="111"/>
      <c r="D731" s="110"/>
      <c r="E731" s="110"/>
      <c r="F731" s="110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98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98"/>
      <c r="BE731" s="98"/>
      <c r="BF731" s="98"/>
      <c r="BG731" s="98"/>
      <c r="BH731" s="98"/>
      <c r="BI731" s="98"/>
      <c r="BJ731" s="98"/>
      <c r="BK731" s="98"/>
      <c r="BL731" s="98"/>
      <c r="BM731" s="98"/>
      <c r="BN731" s="98"/>
      <c r="BO731" s="98"/>
      <c r="BP731" s="98"/>
      <c r="BQ731" s="98"/>
      <c r="BR731" s="98"/>
      <c r="BS731" s="98"/>
      <c r="BT731" s="98"/>
    </row>
    <row r="732" spans="1:72" s="99" customFormat="1">
      <c r="A732" s="110"/>
      <c r="B732" s="110"/>
      <c r="C732" s="111"/>
      <c r="D732" s="110"/>
      <c r="E732" s="110"/>
      <c r="F732" s="110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98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98"/>
      <c r="BE732" s="98"/>
      <c r="BF732" s="98"/>
      <c r="BG732" s="98"/>
      <c r="BH732" s="98"/>
      <c r="BI732" s="98"/>
      <c r="BJ732" s="98"/>
      <c r="BK732" s="98"/>
      <c r="BL732" s="98"/>
      <c r="BM732" s="98"/>
      <c r="BN732" s="98"/>
      <c r="BO732" s="98"/>
      <c r="BP732" s="98"/>
      <c r="BQ732" s="98"/>
      <c r="BR732" s="98"/>
      <c r="BS732" s="98"/>
      <c r="BT732" s="98"/>
    </row>
    <row r="733" spans="1:72" s="99" customFormat="1">
      <c r="A733" s="110"/>
      <c r="B733" s="110"/>
      <c r="C733" s="111"/>
      <c r="D733" s="110"/>
      <c r="E733" s="110"/>
      <c r="F733" s="110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98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98"/>
      <c r="BE733" s="98"/>
      <c r="BF733" s="98"/>
      <c r="BG733" s="98"/>
      <c r="BH733" s="98"/>
      <c r="BI733" s="98"/>
      <c r="BJ733" s="98"/>
      <c r="BK733" s="98"/>
      <c r="BL733" s="98"/>
      <c r="BM733" s="98"/>
      <c r="BN733" s="98"/>
      <c r="BO733" s="98"/>
      <c r="BP733" s="98"/>
      <c r="BQ733" s="98"/>
      <c r="BR733" s="98"/>
      <c r="BS733" s="98"/>
      <c r="BT733" s="98"/>
    </row>
    <row r="734" spans="1:72" s="99" customFormat="1">
      <c r="A734" s="110"/>
      <c r="B734" s="110"/>
      <c r="C734" s="111"/>
      <c r="D734" s="110"/>
      <c r="E734" s="110"/>
      <c r="F734" s="110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98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  <c r="BE734" s="98"/>
      <c r="BF734" s="98"/>
      <c r="BG734" s="98"/>
      <c r="BH734" s="98"/>
      <c r="BI734" s="98"/>
      <c r="BJ734" s="98"/>
      <c r="BK734" s="98"/>
      <c r="BL734" s="98"/>
      <c r="BM734" s="98"/>
      <c r="BN734" s="98"/>
      <c r="BO734" s="98"/>
      <c r="BP734" s="98"/>
      <c r="BQ734" s="98"/>
      <c r="BR734" s="98"/>
      <c r="BS734" s="98"/>
      <c r="BT734" s="98"/>
    </row>
    <row r="735" spans="1:72" s="99" customFormat="1">
      <c r="A735" s="110"/>
      <c r="B735" s="110"/>
      <c r="C735" s="111"/>
      <c r="D735" s="110"/>
      <c r="E735" s="110"/>
      <c r="F735" s="110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98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98"/>
      <c r="BE735" s="98"/>
      <c r="BF735" s="98"/>
      <c r="BG735" s="98"/>
      <c r="BH735" s="98"/>
      <c r="BI735" s="98"/>
      <c r="BJ735" s="98"/>
      <c r="BK735" s="98"/>
      <c r="BL735" s="98"/>
      <c r="BM735" s="98"/>
      <c r="BN735" s="98"/>
      <c r="BO735" s="98"/>
      <c r="BP735" s="98"/>
      <c r="BQ735" s="98"/>
      <c r="BR735" s="98"/>
      <c r="BS735" s="98"/>
      <c r="BT735" s="98"/>
    </row>
    <row r="736" spans="1:72" s="99" customFormat="1">
      <c r="A736" s="110"/>
      <c r="B736" s="110"/>
      <c r="C736" s="111"/>
      <c r="D736" s="110"/>
      <c r="E736" s="110"/>
      <c r="F736" s="110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98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98"/>
      <c r="BE736" s="98"/>
      <c r="BF736" s="98"/>
      <c r="BG736" s="98"/>
      <c r="BH736" s="98"/>
      <c r="BI736" s="98"/>
      <c r="BJ736" s="98"/>
      <c r="BK736" s="98"/>
      <c r="BL736" s="98"/>
      <c r="BM736" s="98"/>
      <c r="BN736" s="98"/>
      <c r="BO736" s="98"/>
      <c r="BP736" s="98"/>
      <c r="BQ736" s="98"/>
      <c r="BR736" s="98"/>
      <c r="BS736" s="98"/>
      <c r="BT736" s="98"/>
    </row>
    <row r="737" spans="1:72" s="99" customFormat="1">
      <c r="A737" s="110"/>
      <c r="B737" s="110"/>
      <c r="C737" s="111"/>
      <c r="D737" s="110"/>
      <c r="E737" s="110"/>
      <c r="F737" s="110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98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98"/>
      <c r="BE737" s="98"/>
      <c r="BF737" s="98"/>
      <c r="BG737" s="98"/>
      <c r="BH737" s="98"/>
      <c r="BI737" s="98"/>
      <c r="BJ737" s="98"/>
      <c r="BK737" s="98"/>
      <c r="BL737" s="98"/>
      <c r="BM737" s="98"/>
      <c r="BN737" s="98"/>
      <c r="BO737" s="98"/>
      <c r="BP737" s="98"/>
      <c r="BQ737" s="98"/>
      <c r="BR737" s="98"/>
      <c r="BS737" s="98"/>
      <c r="BT737" s="98"/>
    </row>
    <row r="738" spans="1:72" s="99" customFormat="1">
      <c r="A738" s="110"/>
      <c r="B738" s="110"/>
      <c r="C738" s="111"/>
      <c r="D738" s="110"/>
      <c r="E738" s="110"/>
      <c r="F738" s="110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98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98"/>
      <c r="BE738" s="98"/>
      <c r="BF738" s="98"/>
      <c r="BG738" s="98"/>
      <c r="BH738" s="98"/>
      <c r="BI738" s="98"/>
      <c r="BJ738" s="98"/>
      <c r="BK738" s="98"/>
      <c r="BL738" s="98"/>
      <c r="BM738" s="98"/>
      <c r="BN738" s="98"/>
      <c r="BO738" s="98"/>
      <c r="BP738" s="98"/>
      <c r="BQ738" s="98"/>
      <c r="BR738" s="98"/>
      <c r="BS738" s="98"/>
      <c r="BT738" s="98"/>
    </row>
    <row r="739" spans="1:72" s="99" customFormat="1">
      <c r="A739" s="110"/>
      <c r="B739" s="110"/>
      <c r="C739" s="111"/>
      <c r="D739" s="110"/>
      <c r="E739" s="110"/>
      <c r="F739" s="110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98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98"/>
      <c r="BE739" s="98"/>
      <c r="BF739" s="98"/>
      <c r="BG739" s="98"/>
      <c r="BH739" s="98"/>
      <c r="BI739" s="98"/>
      <c r="BJ739" s="98"/>
      <c r="BK739" s="98"/>
      <c r="BL739" s="98"/>
      <c r="BM739" s="98"/>
      <c r="BN739" s="98"/>
      <c r="BO739" s="98"/>
      <c r="BP739" s="98"/>
      <c r="BQ739" s="98"/>
      <c r="BR739" s="98"/>
      <c r="BS739" s="98"/>
      <c r="BT739" s="98"/>
    </row>
    <row r="740" spans="1:72" s="99" customFormat="1">
      <c r="A740" s="110"/>
      <c r="B740" s="110"/>
      <c r="C740" s="111"/>
      <c r="D740" s="110"/>
      <c r="E740" s="110"/>
      <c r="F740" s="110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98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98"/>
      <c r="BE740" s="98"/>
      <c r="BF740" s="98"/>
      <c r="BG740" s="98"/>
      <c r="BH740" s="98"/>
      <c r="BI740" s="98"/>
      <c r="BJ740" s="98"/>
      <c r="BK740" s="98"/>
      <c r="BL740" s="98"/>
      <c r="BM740" s="98"/>
      <c r="BN740" s="98"/>
      <c r="BO740" s="98"/>
      <c r="BP740" s="98"/>
      <c r="BQ740" s="98"/>
      <c r="BR740" s="98"/>
      <c r="BS740" s="98"/>
      <c r="BT740" s="98"/>
    </row>
    <row r="741" spans="1:72" s="99" customFormat="1">
      <c r="A741" s="110"/>
      <c r="B741" s="110"/>
      <c r="C741" s="111"/>
      <c r="D741" s="110"/>
      <c r="E741" s="110"/>
      <c r="F741" s="110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98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98"/>
      <c r="BE741" s="98"/>
      <c r="BF741" s="98"/>
      <c r="BG741" s="98"/>
      <c r="BH741" s="98"/>
      <c r="BI741" s="98"/>
      <c r="BJ741" s="98"/>
      <c r="BK741" s="98"/>
      <c r="BL741" s="98"/>
      <c r="BM741" s="98"/>
      <c r="BN741" s="98"/>
      <c r="BO741" s="98"/>
      <c r="BP741" s="98"/>
      <c r="BQ741" s="98"/>
      <c r="BR741" s="98"/>
      <c r="BS741" s="98"/>
      <c r="BT741" s="98"/>
    </row>
    <row r="742" spans="1:72" s="99" customFormat="1">
      <c r="A742" s="110"/>
      <c r="B742" s="110"/>
      <c r="C742" s="111"/>
      <c r="D742" s="110"/>
      <c r="E742" s="110"/>
      <c r="F742" s="110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  <c r="BE742" s="98"/>
      <c r="BF742" s="98"/>
      <c r="BG742" s="98"/>
      <c r="BH742" s="98"/>
      <c r="BI742" s="98"/>
      <c r="BJ742" s="98"/>
      <c r="BK742" s="98"/>
      <c r="BL742" s="98"/>
      <c r="BM742" s="98"/>
      <c r="BN742" s="98"/>
      <c r="BO742" s="98"/>
      <c r="BP742" s="98"/>
      <c r="BQ742" s="98"/>
      <c r="BR742" s="98"/>
      <c r="BS742" s="98"/>
      <c r="BT742" s="98"/>
    </row>
    <row r="743" spans="1:72" s="99" customFormat="1">
      <c r="A743" s="110"/>
      <c r="B743" s="110"/>
      <c r="C743" s="111"/>
      <c r="D743" s="110"/>
      <c r="E743" s="110"/>
      <c r="F743" s="110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98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  <c r="BE743" s="98"/>
      <c r="BF743" s="98"/>
      <c r="BG743" s="98"/>
      <c r="BH743" s="98"/>
      <c r="BI743" s="98"/>
      <c r="BJ743" s="98"/>
      <c r="BK743" s="98"/>
      <c r="BL743" s="98"/>
      <c r="BM743" s="98"/>
      <c r="BN743" s="98"/>
      <c r="BO743" s="98"/>
      <c r="BP743" s="98"/>
      <c r="BQ743" s="98"/>
      <c r="BR743" s="98"/>
      <c r="BS743" s="98"/>
      <c r="BT743" s="98"/>
    </row>
    <row r="744" spans="1:72" s="99" customFormat="1">
      <c r="A744" s="110"/>
      <c r="B744" s="110"/>
      <c r="C744" s="111"/>
      <c r="D744" s="110"/>
      <c r="E744" s="110"/>
      <c r="F744" s="110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  <c r="BF744" s="98"/>
      <c r="BG744" s="98"/>
      <c r="BH744" s="98"/>
      <c r="BI744" s="98"/>
      <c r="BJ744" s="98"/>
      <c r="BK744" s="98"/>
      <c r="BL744" s="98"/>
      <c r="BM744" s="98"/>
      <c r="BN744" s="98"/>
      <c r="BO744" s="98"/>
      <c r="BP744" s="98"/>
      <c r="BQ744" s="98"/>
      <c r="BR744" s="98"/>
      <c r="BS744" s="98"/>
      <c r="BT744" s="98"/>
    </row>
    <row r="745" spans="1:72" s="99" customFormat="1">
      <c r="A745" s="110"/>
      <c r="B745" s="110"/>
      <c r="C745" s="111"/>
      <c r="D745" s="110"/>
      <c r="E745" s="110"/>
      <c r="F745" s="110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98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98"/>
      <c r="BE745" s="98"/>
      <c r="BF745" s="98"/>
      <c r="BG745" s="98"/>
      <c r="BH745" s="98"/>
      <c r="BI745" s="98"/>
      <c r="BJ745" s="98"/>
      <c r="BK745" s="98"/>
      <c r="BL745" s="98"/>
      <c r="BM745" s="98"/>
      <c r="BN745" s="98"/>
      <c r="BO745" s="98"/>
      <c r="BP745" s="98"/>
      <c r="BQ745" s="98"/>
      <c r="BR745" s="98"/>
      <c r="BS745" s="98"/>
      <c r="BT745" s="98"/>
    </row>
    <row r="746" spans="1:72" s="99" customFormat="1">
      <c r="A746" s="110"/>
      <c r="B746" s="110"/>
      <c r="C746" s="111"/>
      <c r="D746" s="110"/>
      <c r="E746" s="110"/>
      <c r="F746" s="110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98"/>
      <c r="AO746" s="98"/>
      <c r="AP746" s="98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98"/>
      <c r="BE746" s="98"/>
      <c r="BF746" s="98"/>
      <c r="BG746" s="98"/>
      <c r="BH746" s="98"/>
      <c r="BI746" s="98"/>
      <c r="BJ746" s="98"/>
      <c r="BK746" s="98"/>
      <c r="BL746" s="98"/>
      <c r="BM746" s="98"/>
      <c r="BN746" s="98"/>
      <c r="BO746" s="98"/>
      <c r="BP746" s="98"/>
      <c r="BQ746" s="98"/>
      <c r="BR746" s="98"/>
      <c r="BS746" s="98"/>
      <c r="BT746" s="98"/>
    </row>
    <row r="747" spans="1:72" s="99" customFormat="1">
      <c r="A747" s="110"/>
      <c r="B747" s="110"/>
      <c r="C747" s="111"/>
      <c r="D747" s="110"/>
      <c r="E747" s="110"/>
      <c r="F747" s="110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98"/>
      <c r="AO747" s="98"/>
      <c r="AP747" s="98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98"/>
      <c r="BE747" s="98"/>
      <c r="BF747" s="98"/>
      <c r="BG747" s="98"/>
      <c r="BH747" s="98"/>
      <c r="BI747" s="98"/>
      <c r="BJ747" s="98"/>
      <c r="BK747" s="98"/>
      <c r="BL747" s="98"/>
      <c r="BM747" s="98"/>
      <c r="BN747" s="98"/>
      <c r="BO747" s="98"/>
      <c r="BP747" s="98"/>
      <c r="BQ747" s="98"/>
      <c r="BR747" s="98"/>
      <c r="BS747" s="98"/>
      <c r="BT747" s="98"/>
    </row>
    <row r="748" spans="1:72" s="99" customFormat="1">
      <c r="A748" s="110"/>
      <c r="B748" s="110"/>
      <c r="C748" s="111"/>
      <c r="D748" s="110"/>
      <c r="E748" s="110"/>
      <c r="F748" s="110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98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98"/>
      <c r="BE748" s="98"/>
      <c r="BF748" s="98"/>
      <c r="BG748" s="98"/>
      <c r="BH748" s="98"/>
      <c r="BI748" s="98"/>
      <c r="BJ748" s="98"/>
      <c r="BK748" s="98"/>
      <c r="BL748" s="98"/>
      <c r="BM748" s="98"/>
      <c r="BN748" s="98"/>
      <c r="BO748" s="98"/>
      <c r="BP748" s="98"/>
      <c r="BQ748" s="98"/>
      <c r="BR748" s="98"/>
      <c r="BS748" s="98"/>
      <c r="BT748" s="98"/>
    </row>
    <row r="749" spans="1:72" s="99" customFormat="1">
      <c r="A749" s="110"/>
      <c r="B749" s="110"/>
      <c r="C749" s="111"/>
      <c r="D749" s="110"/>
      <c r="E749" s="110"/>
      <c r="F749" s="110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98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98"/>
      <c r="BE749" s="98"/>
      <c r="BF749" s="98"/>
      <c r="BG749" s="98"/>
      <c r="BH749" s="98"/>
      <c r="BI749" s="98"/>
      <c r="BJ749" s="98"/>
      <c r="BK749" s="98"/>
      <c r="BL749" s="98"/>
      <c r="BM749" s="98"/>
      <c r="BN749" s="98"/>
      <c r="BO749" s="98"/>
      <c r="BP749" s="98"/>
      <c r="BQ749" s="98"/>
      <c r="BR749" s="98"/>
      <c r="BS749" s="98"/>
      <c r="BT749" s="98"/>
    </row>
    <row r="750" spans="1:72" s="99" customFormat="1">
      <c r="A750" s="110"/>
      <c r="B750" s="110"/>
      <c r="C750" s="111"/>
      <c r="D750" s="110"/>
      <c r="E750" s="110"/>
      <c r="F750" s="110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98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98"/>
      <c r="BE750" s="98"/>
      <c r="BF750" s="98"/>
      <c r="BG750" s="98"/>
      <c r="BH750" s="98"/>
      <c r="BI750" s="98"/>
      <c r="BJ750" s="98"/>
      <c r="BK750" s="98"/>
      <c r="BL750" s="98"/>
      <c r="BM750" s="98"/>
      <c r="BN750" s="98"/>
      <c r="BO750" s="98"/>
      <c r="BP750" s="98"/>
      <c r="BQ750" s="98"/>
      <c r="BR750" s="98"/>
      <c r="BS750" s="98"/>
      <c r="BT750" s="98"/>
    </row>
    <row r="751" spans="1:72" s="99" customFormat="1">
      <c r="A751" s="110"/>
      <c r="B751" s="110"/>
      <c r="C751" s="111"/>
      <c r="D751" s="110"/>
      <c r="E751" s="110"/>
      <c r="F751" s="110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98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98"/>
      <c r="BE751" s="98"/>
      <c r="BF751" s="98"/>
      <c r="BG751" s="98"/>
      <c r="BH751" s="98"/>
      <c r="BI751" s="98"/>
      <c r="BJ751" s="98"/>
      <c r="BK751" s="98"/>
      <c r="BL751" s="98"/>
      <c r="BM751" s="98"/>
      <c r="BN751" s="98"/>
      <c r="BO751" s="98"/>
      <c r="BP751" s="98"/>
      <c r="BQ751" s="98"/>
      <c r="BR751" s="98"/>
      <c r="BS751" s="98"/>
      <c r="BT751" s="98"/>
    </row>
    <row r="752" spans="1:72" s="99" customFormat="1">
      <c r="A752" s="110"/>
      <c r="B752" s="110"/>
      <c r="C752" s="111"/>
      <c r="D752" s="110"/>
      <c r="E752" s="110"/>
      <c r="F752" s="110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98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98"/>
      <c r="BE752" s="98"/>
      <c r="BF752" s="98"/>
      <c r="BG752" s="98"/>
      <c r="BH752" s="98"/>
      <c r="BI752" s="98"/>
      <c r="BJ752" s="98"/>
      <c r="BK752" s="98"/>
      <c r="BL752" s="98"/>
      <c r="BM752" s="98"/>
      <c r="BN752" s="98"/>
      <c r="BO752" s="98"/>
      <c r="BP752" s="98"/>
      <c r="BQ752" s="98"/>
      <c r="BR752" s="98"/>
      <c r="BS752" s="98"/>
      <c r="BT752" s="98"/>
    </row>
    <row r="753" spans="1:72" s="99" customFormat="1">
      <c r="A753" s="110"/>
      <c r="B753" s="110"/>
      <c r="C753" s="111"/>
      <c r="D753" s="110"/>
      <c r="E753" s="110"/>
      <c r="F753" s="110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98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98"/>
      <c r="BE753" s="98"/>
      <c r="BF753" s="98"/>
      <c r="BG753" s="98"/>
      <c r="BH753" s="98"/>
      <c r="BI753" s="98"/>
      <c r="BJ753" s="98"/>
      <c r="BK753" s="98"/>
      <c r="BL753" s="98"/>
      <c r="BM753" s="98"/>
      <c r="BN753" s="98"/>
      <c r="BO753" s="98"/>
      <c r="BP753" s="98"/>
      <c r="BQ753" s="98"/>
      <c r="BR753" s="98"/>
      <c r="BS753" s="98"/>
      <c r="BT753" s="98"/>
    </row>
    <row r="754" spans="1:72" s="99" customFormat="1">
      <c r="A754" s="110"/>
      <c r="B754" s="110"/>
      <c r="C754" s="111"/>
      <c r="D754" s="110"/>
      <c r="E754" s="110"/>
      <c r="F754" s="110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98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98"/>
      <c r="BE754" s="98"/>
      <c r="BF754" s="98"/>
      <c r="BG754" s="98"/>
      <c r="BH754" s="98"/>
      <c r="BI754" s="98"/>
      <c r="BJ754" s="98"/>
      <c r="BK754" s="98"/>
      <c r="BL754" s="98"/>
      <c r="BM754" s="98"/>
      <c r="BN754" s="98"/>
      <c r="BO754" s="98"/>
      <c r="BP754" s="98"/>
      <c r="BQ754" s="98"/>
      <c r="BR754" s="98"/>
      <c r="BS754" s="98"/>
      <c r="BT754" s="98"/>
    </row>
    <row r="755" spans="1:72" s="99" customFormat="1">
      <c r="A755" s="110"/>
      <c r="B755" s="110"/>
      <c r="C755" s="111"/>
      <c r="D755" s="110"/>
      <c r="E755" s="110"/>
      <c r="F755" s="110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98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98"/>
      <c r="BE755" s="98"/>
      <c r="BF755" s="98"/>
      <c r="BG755" s="98"/>
      <c r="BH755" s="98"/>
      <c r="BI755" s="98"/>
      <c r="BJ755" s="98"/>
      <c r="BK755" s="98"/>
      <c r="BL755" s="98"/>
      <c r="BM755" s="98"/>
      <c r="BN755" s="98"/>
      <c r="BO755" s="98"/>
      <c r="BP755" s="98"/>
      <c r="BQ755" s="98"/>
      <c r="BR755" s="98"/>
      <c r="BS755" s="98"/>
      <c r="BT755" s="98"/>
    </row>
    <row r="756" spans="1:72" s="99" customFormat="1">
      <c r="A756" s="110"/>
      <c r="B756" s="110"/>
      <c r="C756" s="111"/>
      <c r="D756" s="110"/>
      <c r="E756" s="110"/>
      <c r="F756" s="110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98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98"/>
      <c r="BE756" s="98"/>
      <c r="BF756" s="98"/>
      <c r="BG756" s="98"/>
      <c r="BH756" s="98"/>
      <c r="BI756" s="98"/>
      <c r="BJ756" s="98"/>
      <c r="BK756" s="98"/>
      <c r="BL756" s="98"/>
      <c r="BM756" s="98"/>
      <c r="BN756" s="98"/>
      <c r="BO756" s="98"/>
      <c r="BP756" s="98"/>
      <c r="BQ756" s="98"/>
      <c r="BR756" s="98"/>
      <c r="BS756" s="98"/>
      <c r="BT756" s="98"/>
    </row>
    <row r="757" spans="1:72" s="99" customFormat="1">
      <c r="A757" s="110"/>
      <c r="B757" s="110"/>
      <c r="C757" s="111"/>
      <c r="D757" s="110"/>
      <c r="E757" s="110"/>
      <c r="F757" s="110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98"/>
      <c r="BE757" s="98"/>
      <c r="BF757" s="98"/>
      <c r="BG757" s="98"/>
      <c r="BH757" s="98"/>
      <c r="BI757" s="98"/>
      <c r="BJ757" s="98"/>
      <c r="BK757" s="98"/>
      <c r="BL757" s="98"/>
      <c r="BM757" s="98"/>
      <c r="BN757" s="98"/>
      <c r="BO757" s="98"/>
      <c r="BP757" s="98"/>
      <c r="BQ757" s="98"/>
      <c r="BR757" s="98"/>
      <c r="BS757" s="98"/>
      <c r="BT757" s="98"/>
    </row>
    <row r="758" spans="1:72" s="99" customFormat="1">
      <c r="A758" s="110"/>
      <c r="B758" s="110"/>
      <c r="C758" s="111"/>
      <c r="D758" s="110"/>
      <c r="E758" s="110"/>
      <c r="F758" s="110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  <c r="BF758" s="98"/>
      <c r="BG758" s="98"/>
      <c r="BH758" s="98"/>
      <c r="BI758" s="98"/>
      <c r="BJ758" s="98"/>
      <c r="BK758" s="98"/>
      <c r="BL758" s="98"/>
      <c r="BM758" s="98"/>
      <c r="BN758" s="98"/>
      <c r="BO758" s="98"/>
      <c r="BP758" s="98"/>
      <c r="BQ758" s="98"/>
      <c r="BR758" s="98"/>
      <c r="BS758" s="98"/>
      <c r="BT758" s="98"/>
    </row>
    <row r="759" spans="1:72" s="99" customFormat="1">
      <c r="A759" s="110"/>
      <c r="B759" s="110"/>
      <c r="C759" s="111"/>
      <c r="D759" s="110"/>
      <c r="E759" s="110"/>
      <c r="F759" s="110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  <c r="AN759" s="98"/>
      <c r="AO759" s="98"/>
      <c r="AP759" s="98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98"/>
      <c r="BE759" s="98"/>
      <c r="BF759" s="98"/>
      <c r="BG759" s="98"/>
      <c r="BH759" s="98"/>
      <c r="BI759" s="98"/>
      <c r="BJ759" s="98"/>
      <c r="BK759" s="98"/>
      <c r="BL759" s="98"/>
      <c r="BM759" s="98"/>
      <c r="BN759" s="98"/>
      <c r="BO759" s="98"/>
      <c r="BP759" s="98"/>
      <c r="BQ759" s="98"/>
      <c r="BR759" s="98"/>
      <c r="BS759" s="98"/>
      <c r="BT759" s="98"/>
    </row>
    <row r="760" spans="1:72" s="99" customFormat="1">
      <c r="A760" s="110"/>
      <c r="B760" s="110"/>
      <c r="C760" s="111"/>
      <c r="D760" s="110"/>
      <c r="E760" s="110"/>
      <c r="F760" s="110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98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98"/>
      <c r="BE760" s="98"/>
      <c r="BF760" s="98"/>
      <c r="BG760" s="98"/>
      <c r="BH760" s="98"/>
      <c r="BI760" s="98"/>
      <c r="BJ760" s="98"/>
      <c r="BK760" s="98"/>
      <c r="BL760" s="98"/>
      <c r="BM760" s="98"/>
      <c r="BN760" s="98"/>
      <c r="BO760" s="98"/>
      <c r="BP760" s="98"/>
      <c r="BQ760" s="98"/>
      <c r="BR760" s="98"/>
      <c r="BS760" s="98"/>
      <c r="BT760" s="98"/>
    </row>
    <row r="761" spans="1:72" s="99" customFormat="1">
      <c r="A761" s="110"/>
      <c r="B761" s="110"/>
      <c r="C761" s="111"/>
      <c r="D761" s="110"/>
      <c r="E761" s="110"/>
      <c r="F761" s="110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98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98"/>
      <c r="BE761" s="98"/>
      <c r="BF761" s="98"/>
      <c r="BG761" s="98"/>
      <c r="BH761" s="98"/>
      <c r="BI761" s="98"/>
      <c r="BJ761" s="98"/>
      <c r="BK761" s="98"/>
      <c r="BL761" s="98"/>
      <c r="BM761" s="98"/>
      <c r="BN761" s="98"/>
      <c r="BO761" s="98"/>
      <c r="BP761" s="98"/>
      <c r="BQ761" s="98"/>
      <c r="BR761" s="98"/>
      <c r="BS761" s="98"/>
      <c r="BT761" s="98"/>
    </row>
    <row r="762" spans="1:72" s="99" customFormat="1">
      <c r="A762" s="110"/>
      <c r="B762" s="110"/>
      <c r="C762" s="111"/>
      <c r="D762" s="110"/>
      <c r="E762" s="110"/>
      <c r="F762" s="110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  <c r="AN762" s="98"/>
      <c r="AO762" s="98"/>
      <c r="AP762" s="98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98"/>
      <c r="BE762" s="98"/>
      <c r="BF762" s="98"/>
      <c r="BG762" s="98"/>
      <c r="BH762" s="98"/>
      <c r="BI762" s="98"/>
      <c r="BJ762" s="98"/>
      <c r="BK762" s="98"/>
      <c r="BL762" s="98"/>
      <c r="BM762" s="98"/>
      <c r="BN762" s="98"/>
      <c r="BO762" s="98"/>
      <c r="BP762" s="98"/>
      <c r="BQ762" s="98"/>
      <c r="BR762" s="98"/>
      <c r="BS762" s="98"/>
      <c r="BT762" s="98"/>
    </row>
    <row r="763" spans="1:72" s="99" customFormat="1">
      <c r="A763" s="110"/>
      <c r="B763" s="110"/>
      <c r="C763" s="111"/>
      <c r="D763" s="110"/>
      <c r="E763" s="110"/>
      <c r="F763" s="110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  <c r="AN763" s="98"/>
      <c r="AO763" s="98"/>
      <c r="AP763" s="98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98"/>
      <c r="BE763" s="98"/>
      <c r="BF763" s="98"/>
      <c r="BG763" s="98"/>
      <c r="BH763" s="98"/>
      <c r="BI763" s="98"/>
      <c r="BJ763" s="98"/>
      <c r="BK763" s="98"/>
      <c r="BL763" s="98"/>
      <c r="BM763" s="98"/>
      <c r="BN763" s="98"/>
      <c r="BO763" s="98"/>
      <c r="BP763" s="98"/>
      <c r="BQ763" s="98"/>
      <c r="BR763" s="98"/>
      <c r="BS763" s="98"/>
      <c r="BT763" s="98"/>
    </row>
    <row r="764" spans="1:72" s="99" customFormat="1">
      <c r="A764" s="110"/>
      <c r="B764" s="110"/>
      <c r="C764" s="111"/>
      <c r="D764" s="110"/>
      <c r="E764" s="110"/>
      <c r="F764" s="110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  <c r="AN764" s="98"/>
      <c r="AO764" s="98"/>
      <c r="AP764" s="98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98"/>
      <c r="BE764" s="98"/>
      <c r="BF764" s="98"/>
      <c r="BG764" s="98"/>
      <c r="BH764" s="98"/>
      <c r="BI764" s="98"/>
      <c r="BJ764" s="98"/>
      <c r="BK764" s="98"/>
      <c r="BL764" s="98"/>
      <c r="BM764" s="98"/>
      <c r="BN764" s="98"/>
      <c r="BO764" s="98"/>
      <c r="BP764" s="98"/>
      <c r="BQ764" s="98"/>
      <c r="BR764" s="98"/>
      <c r="BS764" s="98"/>
      <c r="BT764" s="98"/>
    </row>
    <row r="765" spans="1:72" s="99" customFormat="1">
      <c r="A765" s="110"/>
      <c r="B765" s="110"/>
      <c r="C765" s="111"/>
      <c r="D765" s="110"/>
      <c r="E765" s="110"/>
      <c r="F765" s="110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  <c r="AN765" s="98"/>
      <c r="AO765" s="98"/>
      <c r="AP765" s="98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98"/>
      <c r="BE765" s="98"/>
      <c r="BF765" s="98"/>
      <c r="BG765" s="98"/>
      <c r="BH765" s="98"/>
      <c r="BI765" s="98"/>
      <c r="BJ765" s="98"/>
      <c r="BK765" s="98"/>
      <c r="BL765" s="98"/>
      <c r="BM765" s="98"/>
      <c r="BN765" s="98"/>
      <c r="BO765" s="98"/>
      <c r="BP765" s="98"/>
      <c r="BQ765" s="98"/>
      <c r="BR765" s="98"/>
      <c r="BS765" s="98"/>
      <c r="BT765" s="98"/>
    </row>
    <row r="766" spans="1:72" s="99" customFormat="1">
      <c r="A766" s="110"/>
      <c r="B766" s="110"/>
      <c r="C766" s="111"/>
      <c r="D766" s="110"/>
      <c r="E766" s="110"/>
      <c r="F766" s="110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  <c r="AN766" s="98"/>
      <c r="AO766" s="98"/>
      <c r="AP766" s="98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98"/>
      <c r="BE766" s="98"/>
      <c r="BF766" s="98"/>
      <c r="BG766" s="98"/>
      <c r="BH766" s="98"/>
      <c r="BI766" s="98"/>
      <c r="BJ766" s="98"/>
      <c r="BK766" s="98"/>
      <c r="BL766" s="98"/>
      <c r="BM766" s="98"/>
      <c r="BN766" s="98"/>
      <c r="BO766" s="98"/>
      <c r="BP766" s="98"/>
      <c r="BQ766" s="98"/>
      <c r="BR766" s="98"/>
      <c r="BS766" s="98"/>
      <c r="BT766" s="98"/>
    </row>
    <row r="767" spans="1:72" s="99" customFormat="1">
      <c r="A767" s="110"/>
      <c r="B767" s="110"/>
      <c r="C767" s="111"/>
      <c r="D767" s="110"/>
      <c r="E767" s="110"/>
      <c r="F767" s="110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98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98"/>
      <c r="BE767" s="98"/>
      <c r="BF767" s="98"/>
      <c r="BG767" s="98"/>
      <c r="BH767" s="98"/>
      <c r="BI767" s="98"/>
      <c r="BJ767" s="98"/>
      <c r="BK767" s="98"/>
      <c r="BL767" s="98"/>
      <c r="BM767" s="98"/>
      <c r="BN767" s="98"/>
      <c r="BO767" s="98"/>
      <c r="BP767" s="98"/>
      <c r="BQ767" s="98"/>
      <c r="BR767" s="98"/>
      <c r="BS767" s="98"/>
      <c r="BT767" s="98"/>
    </row>
    <row r="768" spans="1:72" s="99" customFormat="1">
      <c r="A768" s="110"/>
      <c r="B768" s="110"/>
      <c r="C768" s="111"/>
      <c r="D768" s="110"/>
      <c r="E768" s="110"/>
      <c r="F768" s="110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98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98"/>
      <c r="BE768" s="98"/>
      <c r="BF768" s="98"/>
      <c r="BG768" s="98"/>
      <c r="BH768" s="98"/>
      <c r="BI768" s="98"/>
      <c r="BJ768" s="98"/>
      <c r="BK768" s="98"/>
      <c r="BL768" s="98"/>
      <c r="BM768" s="98"/>
      <c r="BN768" s="98"/>
      <c r="BO768" s="98"/>
      <c r="BP768" s="98"/>
      <c r="BQ768" s="98"/>
      <c r="BR768" s="98"/>
      <c r="BS768" s="98"/>
      <c r="BT768" s="98"/>
    </row>
    <row r="769" spans="1:72" s="99" customFormat="1">
      <c r="A769" s="110"/>
      <c r="B769" s="110"/>
      <c r="C769" s="111"/>
      <c r="D769" s="110"/>
      <c r="E769" s="110"/>
      <c r="F769" s="110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  <c r="AN769" s="98"/>
      <c r="AO769" s="98"/>
      <c r="AP769" s="98"/>
      <c r="AQ769" s="98"/>
      <c r="AR769" s="98"/>
      <c r="AS769" s="98"/>
      <c r="AT769" s="98"/>
      <c r="AU769" s="98"/>
      <c r="AV769" s="98"/>
      <c r="AW769" s="98"/>
      <c r="AX769" s="98"/>
      <c r="AY769" s="98"/>
      <c r="AZ769" s="98"/>
      <c r="BA769" s="98"/>
      <c r="BB769" s="98"/>
      <c r="BC769" s="98"/>
      <c r="BD769" s="98"/>
      <c r="BE769" s="98"/>
      <c r="BF769" s="98"/>
      <c r="BG769" s="98"/>
      <c r="BH769" s="98"/>
      <c r="BI769" s="98"/>
      <c r="BJ769" s="98"/>
      <c r="BK769" s="98"/>
      <c r="BL769" s="98"/>
      <c r="BM769" s="98"/>
      <c r="BN769" s="98"/>
      <c r="BO769" s="98"/>
      <c r="BP769" s="98"/>
      <c r="BQ769" s="98"/>
      <c r="BR769" s="98"/>
      <c r="BS769" s="98"/>
      <c r="BT769" s="98"/>
    </row>
    <row r="770" spans="1:72" s="99" customFormat="1">
      <c r="A770" s="110"/>
      <c r="B770" s="110"/>
      <c r="C770" s="111"/>
      <c r="D770" s="110"/>
      <c r="E770" s="110"/>
      <c r="F770" s="110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  <c r="AN770" s="98"/>
      <c r="AO770" s="98"/>
      <c r="AP770" s="98"/>
      <c r="AQ770" s="98"/>
      <c r="AR770" s="98"/>
      <c r="AS770" s="98"/>
      <c r="AT770" s="98"/>
      <c r="AU770" s="98"/>
      <c r="AV770" s="98"/>
      <c r="AW770" s="98"/>
      <c r="AX770" s="98"/>
      <c r="AY770" s="98"/>
      <c r="AZ770" s="98"/>
      <c r="BA770" s="98"/>
      <c r="BB770" s="98"/>
      <c r="BC770" s="98"/>
      <c r="BD770" s="98"/>
      <c r="BE770" s="98"/>
      <c r="BF770" s="98"/>
      <c r="BG770" s="98"/>
      <c r="BH770" s="98"/>
      <c r="BI770" s="98"/>
      <c r="BJ770" s="98"/>
      <c r="BK770" s="98"/>
      <c r="BL770" s="98"/>
      <c r="BM770" s="98"/>
      <c r="BN770" s="98"/>
      <c r="BO770" s="98"/>
      <c r="BP770" s="98"/>
      <c r="BQ770" s="98"/>
      <c r="BR770" s="98"/>
      <c r="BS770" s="98"/>
      <c r="BT770" s="98"/>
    </row>
    <row r="771" spans="1:72" s="99" customFormat="1">
      <c r="A771" s="110"/>
      <c r="B771" s="110"/>
      <c r="C771" s="111"/>
      <c r="D771" s="110"/>
      <c r="E771" s="110"/>
      <c r="F771" s="110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  <c r="AN771" s="98"/>
      <c r="AO771" s="98"/>
      <c r="AP771" s="98"/>
      <c r="AQ771" s="98"/>
      <c r="AR771" s="98"/>
      <c r="AS771" s="98"/>
      <c r="AT771" s="98"/>
      <c r="AU771" s="98"/>
      <c r="AV771" s="98"/>
      <c r="AW771" s="98"/>
      <c r="AX771" s="98"/>
      <c r="AY771" s="98"/>
      <c r="AZ771" s="98"/>
      <c r="BA771" s="98"/>
      <c r="BB771" s="98"/>
      <c r="BC771" s="98"/>
      <c r="BD771" s="98"/>
      <c r="BE771" s="98"/>
      <c r="BF771" s="98"/>
      <c r="BG771" s="98"/>
      <c r="BH771" s="98"/>
      <c r="BI771" s="98"/>
      <c r="BJ771" s="98"/>
      <c r="BK771" s="98"/>
      <c r="BL771" s="98"/>
      <c r="BM771" s="98"/>
      <c r="BN771" s="98"/>
      <c r="BO771" s="98"/>
      <c r="BP771" s="98"/>
      <c r="BQ771" s="98"/>
      <c r="BR771" s="98"/>
      <c r="BS771" s="98"/>
      <c r="BT771" s="98"/>
    </row>
    <row r="772" spans="1:72" s="99" customFormat="1">
      <c r="A772" s="110"/>
      <c r="B772" s="110"/>
      <c r="C772" s="111"/>
      <c r="D772" s="110"/>
      <c r="E772" s="110"/>
      <c r="F772" s="110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  <c r="AN772" s="98"/>
      <c r="AO772" s="98"/>
      <c r="AP772" s="98"/>
      <c r="AQ772" s="98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98"/>
      <c r="BE772" s="98"/>
      <c r="BF772" s="98"/>
      <c r="BG772" s="98"/>
      <c r="BH772" s="98"/>
      <c r="BI772" s="98"/>
      <c r="BJ772" s="98"/>
      <c r="BK772" s="98"/>
      <c r="BL772" s="98"/>
      <c r="BM772" s="98"/>
      <c r="BN772" s="98"/>
      <c r="BO772" s="98"/>
      <c r="BP772" s="98"/>
      <c r="BQ772" s="98"/>
      <c r="BR772" s="98"/>
      <c r="BS772" s="98"/>
      <c r="BT772" s="98"/>
    </row>
    <row r="773" spans="1:72" s="99" customFormat="1">
      <c r="A773" s="110"/>
      <c r="B773" s="110"/>
      <c r="C773" s="111"/>
      <c r="D773" s="110"/>
      <c r="E773" s="110"/>
      <c r="F773" s="110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  <c r="AN773" s="98"/>
      <c r="AO773" s="98"/>
      <c r="AP773" s="98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98"/>
      <c r="BE773" s="98"/>
      <c r="BF773" s="98"/>
      <c r="BG773" s="98"/>
      <c r="BH773" s="98"/>
      <c r="BI773" s="98"/>
      <c r="BJ773" s="98"/>
      <c r="BK773" s="98"/>
      <c r="BL773" s="98"/>
      <c r="BM773" s="98"/>
      <c r="BN773" s="98"/>
      <c r="BO773" s="98"/>
      <c r="BP773" s="98"/>
      <c r="BQ773" s="98"/>
      <c r="BR773" s="98"/>
      <c r="BS773" s="98"/>
      <c r="BT773" s="98"/>
    </row>
    <row r="774" spans="1:72" s="99" customFormat="1">
      <c r="A774" s="110"/>
      <c r="B774" s="110"/>
      <c r="C774" s="111"/>
      <c r="D774" s="110"/>
      <c r="E774" s="110"/>
      <c r="F774" s="110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  <c r="AN774" s="98"/>
      <c r="AO774" s="98"/>
      <c r="AP774" s="98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98"/>
      <c r="BE774" s="98"/>
      <c r="BF774" s="98"/>
      <c r="BG774" s="98"/>
      <c r="BH774" s="98"/>
      <c r="BI774" s="98"/>
      <c r="BJ774" s="98"/>
      <c r="BK774" s="98"/>
      <c r="BL774" s="98"/>
      <c r="BM774" s="98"/>
      <c r="BN774" s="98"/>
      <c r="BO774" s="98"/>
      <c r="BP774" s="98"/>
      <c r="BQ774" s="98"/>
      <c r="BR774" s="98"/>
      <c r="BS774" s="98"/>
      <c r="BT774" s="98"/>
    </row>
    <row r="775" spans="1:72" s="99" customFormat="1">
      <c r="A775" s="110"/>
      <c r="B775" s="110"/>
      <c r="C775" s="111"/>
      <c r="D775" s="110"/>
      <c r="E775" s="110"/>
      <c r="F775" s="110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  <c r="AN775" s="98"/>
      <c r="AO775" s="98"/>
      <c r="AP775" s="98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98"/>
      <c r="BE775" s="98"/>
      <c r="BF775" s="98"/>
      <c r="BG775" s="98"/>
      <c r="BH775" s="98"/>
      <c r="BI775" s="98"/>
      <c r="BJ775" s="98"/>
      <c r="BK775" s="98"/>
      <c r="BL775" s="98"/>
      <c r="BM775" s="98"/>
      <c r="BN775" s="98"/>
      <c r="BO775" s="98"/>
      <c r="BP775" s="98"/>
      <c r="BQ775" s="98"/>
      <c r="BR775" s="98"/>
      <c r="BS775" s="98"/>
      <c r="BT775" s="98"/>
    </row>
    <row r="776" spans="1:72" s="99" customFormat="1">
      <c r="A776" s="110"/>
      <c r="B776" s="110"/>
      <c r="C776" s="111"/>
      <c r="D776" s="110"/>
      <c r="E776" s="110"/>
      <c r="F776" s="110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  <c r="AN776" s="98"/>
      <c r="AO776" s="98"/>
      <c r="AP776" s="98"/>
      <c r="AQ776" s="98"/>
      <c r="AR776" s="98"/>
      <c r="AS776" s="98"/>
      <c r="AT776" s="98"/>
      <c r="AU776" s="98"/>
      <c r="AV776" s="98"/>
      <c r="AW776" s="98"/>
      <c r="AX776" s="98"/>
      <c r="AY776" s="98"/>
      <c r="AZ776" s="98"/>
      <c r="BA776" s="98"/>
      <c r="BB776" s="98"/>
      <c r="BC776" s="98"/>
      <c r="BD776" s="98"/>
      <c r="BE776" s="98"/>
      <c r="BF776" s="98"/>
      <c r="BG776" s="98"/>
      <c r="BH776" s="98"/>
      <c r="BI776" s="98"/>
      <c r="BJ776" s="98"/>
      <c r="BK776" s="98"/>
      <c r="BL776" s="98"/>
      <c r="BM776" s="98"/>
      <c r="BN776" s="98"/>
      <c r="BO776" s="98"/>
      <c r="BP776" s="98"/>
      <c r="BQ776" s="98"/>
      <c r="BR776" s="98"/>
      <c r="BS776" s="98"/>
      <c r="BT776" s="98"/>
    </row>
    <row r="777" spans="1:72" s="99" customFormat="1">
      <c r="A777" s="110"/>
      <c r="B777" s="110"/>
      <c r="C777" s="111"/>
      <c r="D777" s="110"/>
      <c r="E777" s="110"/>
      <c r="F777" s="110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  <c r="AN777" s="98"/>
      <c r="AO777" s="98"/>
      <c r="AP777" s="98"/>
      <c r="AQ777" s="98"/>
      <c r="AR777" s="98"/>
      <c r="AS777" s="98"/>
      <c r="AT777" s="98"/>
      <c r="AU777" s="98"/>
      <c r="AV777" s="98"/>
      <c r="AW777" s="98"/>
      <c r="AX777" s="98"/>
      <c r="AY777" s="98"/>
      <c r="AZ777" s="98"/>
      <c r="BA777" s="98"/>
      <c r="BB777" s="98"/>
      <c r="BC777" s="98"/>
      <c r="BD777" s="98"/>
      <c r="BE777" s="98"/>
      <c r="BF777" s="98"/>
      <c r="BG777" s="98"/>
      <c r="BH777" s="98"/>
      <c r="BI777" s="98"/>
      <c r="BJ777" s="98"/>
      <c r="BK777" s="98"/>
      <c r="BL777" s="98"/>
      <c r="BM777" s="98"/>
      <c r="BN777" s="98"/>
      <c r="BO777" s="98"/>
      <c r="BP777" s="98"/>
      <c r="BQ777" s="98"/>
      <c r="BR777" s="98"/>
      <c r="BS777" s="98"/>
      <c r="BT777" s="98"/>
    </row>
    <row r="778" spans="1:72" s="99" customFormat="1">
      <c r="A778" s="110"/>
      <c r="B778" s="110"/>
      <c r="C778" s="111"/>
      <c r="D778" s="110"/>
      <c r="E778" s="110"/>
      <c r="F778" s="110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  <c r="AN778" s="98"/>
      <c r="AO778" s="98"/>
      <c r="AP778" s="98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98"/>
      <c r="BE778" s="98"/>
      <c r="BF778" s="98"/>
      <c r="BG778" s="98"/>
      <c r="BH778" s="98"/>
      <c r="BI778" s="98"/>
      <c r="BJ778" s="98"/>
      <c r="BK778" s="98"/>
      <c r="BL778" s="98"/>
      <c r="BM778" s="98"/>
      <c r="BN778" s="98"/>
      <c r="BO778" s="98"/>
      <c r="BP778" s="98"/>
      <c r="BQ778" s="98"/>
      <c r="BR778" s="98"/>
      <c r="BS778" s="98"/>
      <c r="BT778" s="98"/>
    </row>
    <row r="779" spans="1:72" s="99" customFormat="1">
      <c r="A779" s="110"/>
      <c r="B779" s="110"/>
      <c r="C779" s="111"/>
      <c r="D779" s="110"/>
      <c r="E779" s="110"/>
      <c r="F779" s="110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  <c r="AN779" s="98"/>
      <c r="AO779" s="98"/>
      <c r="AP779" s="98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98"/>
      <c r="BE779" s="98"/>
      <c r="BF779" s="98"/>
      <c r="BG779" s="98"/>
      <c r="BH779" s="98"/>
      <c r="BI779" s="98"/>
      <c r="BJ779" s="98"/>
      <c r="BK779" s="98"/>
      <c r="BL779" s="98"/>
      <c r="BM779" s="98"/>
      <c r="BN779" s="98"/>
      <c r="BO779" s="98"/>
      <c r="BP779" s="98"/>
      <c r="BQ779" s="98"/>
      <c r="BR779" s="98"/>
      <c r="BS779" s="98"/>
      <c r="BT779" s="98"/>
    </row>
    <row r="780" spans="1:72" s="99" customFormat="1">
      <c r="A780" s="110"/>
      <c r="B780" s="110"/>
      <c r="C780" s="111"/>
      <c r="D780" s="110"/>
      <c r="E780" s="110"/>
      <c r="F780" s="110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  <c r="AN780" s="98"/>
      <c r="AO780" s="98"/>
      <c r="AP780" s="98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98"/>
      <c r="BE780" s="98"/>
      <c r="BF780" s="98"/>
      <c r="BG780" s="98"/>
      <c r="BH780" s="98"/>
      <c r="BI780" s="98"/>
      <c r="BJ780" s="98"/>
      <c r="BK780" s="98"/>
      <c r="BL780" s="98"/>
      <c r="BM780" s="98"/>
      <c r="BN780" s="98"/>
      <c r="BO780" s="98"/>
      <c r="BP780" s="98"/>
      <c r="BQ780" s="98"/>
      <c r="BR780" s="98"/>
      <c r="BS780" s="98"/>
      <c r="BT780" s="98"/>
    </row>
    <row r="781" spans="1:72" s="99" customFormat="1">
      <c r="A781" s="110"/>
      <c r="B781" s="110"/>
      <c r="C781" s="111"/>
      <c r="D781" s="110"/>
      <c r="E781" s="110"/>
      <c r="F781" s="110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  <c r="AN781" s="98"/>
      <c r="AO781" s="98"/>
      <c r="AP781" s="98"/>
      <c r="AQ781" s="98"/>
      <c r="AR781" s="98"/>
      <c r="AS781" s="98"/>
      <c r="AT781" s="98"/>
      <c r="AU781" s="98"/>
      <c r="AV781" s="98"/>
      <c r="AW781" s="98"/>
      <c r="AX781" s="98"/>
      <c r="AY781" s="98"/>
      <c r="AZ781" s="98"/>
      <c r="BA781" s="98"/>
      <c r="BB781" s="98"/>
      <c r="BC781" s="98"/>
      <c r="BD781" s="98"/>
      <c r="BE781" s="98"/>
      <c r="BF781" s="98"/>
      <c r="BG781" s="98"/>
      <c r="BH781" s="98"/>
      <c r="BI781" s="98"/>
      <c r="BJ781" s="98"/>
      <c r="BK781" s="98"/>
      <c r="BL781" s="98"/>
      <c r="BM781" s="98"/>
      <c r="BN781" s="98"/>
      <c r="BO781" s="98"/>
      <c r="BP781" s="98"/>
      <c r="BQ781" s="98"/>
      <c r="BR781" s="98"/>
      <c r="BS781" s="98"/>
      <c r="BT781" s="98"/>
    </row>
    <row r="782" spans="1:72" s="99" customFormat="1">
      <c r="A782" s="110"/>
      <c r="B782" s="110"/>
      <c r="C782" s="111"/>
      <c r="D782" s="110"/>
      <c r="E782" s="110"/>
      <c r="F782" s="110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  <c r="AN782" s="98"/>
      <c r="AO782" s="98"/>
      <c r="AP782" s="98"/>
      <c r="AQ782" s="98"/>
      <c r="AR782" s="98"/>
      <c r="AS782" s="98"/>
      <c r="AT782" s="98"/>
      <c r="AU782" s="98"/>
      <c r="AV782" s="98"/>
      <c r="AW782" s="98"/>
      <c r="AX782" s="98"/>
      <c r="AY782" s="98"/>
      <c r="AZ782" s="98"/>
      <c r="BA782" s="98"/>
      <c r="BB782" s="98"/>
      <c r="BC782" s="98"/>
      <c r="BD782" s="98"/>
      <c r="BE782" s="98"/>
      <c r="BF782" s="98"/>
      <c r="BG782" s="98"/>
      <c r="BH782" s="98"/>
      <c r="BI782" s="98"/>
      <c r="BJ782" s="98"/>
      <c r="BK782" s="98"/>
      <c r="BL782" s="98"/>
      <c r="BM782" s="98"/>
      <c r="BN782" s="98"/>
      <c r="BO782" s="98"/>
      <c r="BP782" s="98"/>
      <c r="BQ782" s="98"/>
      <c r="BR782" s="98"/>
      <c r="BS782" s="98"/>
      <c r="BT782" s="98"/>
    </row>
    <row r="783" spans="1:72" s="99" customFormat="1">
      <c r="A783" s="110"/>
      <c r="B783" s="110"/>
      <c r="C783" s="111"/>
      <c r="D783" s="110"/>
      <c r="E783" s="110"/>
      <c r="F783" s="110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98"/>
      <c r="AO783" s="98"/>
      <c r="AP783" s="98"/>
      <c r="AQ783" s="98"/>
      <c r="AR783" s="98"/>
      <c r="AS783" s="98"/>
      <c r="AT783" s="98"/>
      <c r="AU783" s="98"/>
      <c r="AV783" s="98"/>
      <c r="AW783" s="98"/>
      <c r="AX783" s="98"/>
      <c r="AY783" s="98"/>
      <c r="AZ783" s="98"/>
      <c r="BA783" s="98"/>
      <c r="BB783" s="98"/>
      <c r="BC783" s="98"/>
      <c r="BD783" s="98"/>
      <c r="BE783" s="98"/>
      <c r="BF783" s="98"/>
      <c r="BG783" s="98"/>
      <c r="BH783" s="98"/>
      <c r="BI783" s="98"/>
      <c r="BJ783" s="98"/>
      <c r="BK783" s="98"/>
      <c r="BL783" s="98"/>
      <c r="BM783" s="98"/>
      <c r="BN783" s="98"/>
      <c r="BO783" s="98"/>
      <c r="BP783" s="98"/>
      <c r="BQ783" s="98"/>
      <c r="BR783" s="98"/>
      <c r="BS783" s="98"/>
      <c r="BT783" s="98"/>
    </row>
    <row r="784" spans="1:72" s="99" customFormat="1">
      <c r="A784" s="110"/>
      <c r="B784" s="110"/>
      <c r="C784" s="111"/>
      <c r="D784" s="110"/>
      <c r="E784" s="110"/>
      <c r="F784" s="110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98"/>
      <c r="AO784" s="98"/>
      <c r="AP784" s="98"/>
      <c r="AQ784" s="98"/>
      <c r="AR784" s="98"/>
      <c r="AS784" s="98"/>
      <c r="AT784" s="98"/>
      <c r="AU784" s="98"/>
      <c r="AV784" s="98"/>
      <c r="AW784" s="98"/>
      <c r="AX784" s="98"/>
      <c r="AY784" s="98"/>
      <c r="AZ784" s="98"/>
      <c r="BA784" s="98"/>
      <c r="BB784" s="98"/>
      <c r="BC784" s="98"/>
      <c r="BD784" s="98"/>
      <c r="BE784" s="98"/>
      <c r="BF784" s="98"/>
      <c r="BG784" s="98"/>
      <c r="BH784" s="98"/>
      <c r="BI784" s="98"/>
      <c r="BJ784" s="98"/>
      <c r="BK784" s="98"/>
      <c r="BL784" s="98"/>
      <c r="BM784" s="98"/>
      <c r="BN784" s="98"/>
      <c r="BO784" s="98"/>
      <c r="BP784" s="98"/>
      <c r="BQ784" s="98"/>
      <c r="BR784" s="98"/>
      <c r="BS784" s="98"/>
      <c r="BT784" s="98"/>
    </row>
    <row r="785" spans="1:72" s="99" customFormat="1">
      <c r="A785" s="110"/>
      <c r="B785" s="110"/>
      <c r="C785" s="111"/>
      <c r="D785" s="110"/>
      <c r="E785" s="110"/>
      <c r="F785" s="110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  <c r="AN785" s="98"/>
      <c r="AO785" s="98"/>
      <c r="AP785" s="98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98"/>
      <c r="BE785" s="98"/>
      <c r="BF785" s="98"/>
      <c r="BG785" s="98"/>
      <c r="BH785" s="98"/>
      <c r="BI785" s="98"/>
      <c r="BJ785" s="98"/>
      <c r="BK785" s="98"/>
      <c r="BL785" s="98"/>
      <c r="BM785" s="98"/>
      <c r="BN785" s="98"/>
      <c r="BO785" s="98"/>
      <c r="BP785" s="98"/>
      <c r="BQ785" s="98"/>
      <c r="BR785" s="98"/>
      <c r="BS785" s="98"/>
      <c r="BT785" s="98"/>
    </row>
    <row r="786" spans="1:72" s="99" customFormat="1">
      <c r="A786" s="110"/>
      <c r="B786" s="110"/>
      <c r="C786" s="111"/>
      <c r="D786" s="110"/>
      <c r="E786" s="110"/>
      <c r="F786" s="110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98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98"/>
      <c r="BE786" s="98"/>
      <c r="BF786" s="98"/>
      <c r="BG786" s="98"/>
      <c r="BH786" s="98"/>
      <c r="BI786" s="98"/>
      <c r="BJ786" s="98"/>
      <c r="BK786" s="98"/>
      <c r="BL786" s="98"/>
      <c r="BM786" s="98"/>
      <c r="BN786" s="98"/>
      <c r="BO786" s="98"/>
      <c r="BP786" s="98"/>
      <c r="BQ786" s="98"/>
      <c r="BR786" s="98"/>
      <c r="BS786" s="98"/>
      <c r="BT786" s="98"/>
    </row>
    <row r="787" spans="1:72" s="99" customFormat="1">
      <c r="A787" s="110"/>
      <c r="B787" s="110"/>
      <c r="C787" s="111"/>
      <c r="D787" s="110"/>
      <c r="E787" s="110"/>
      <c r="F787" s="110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  <c r="AN787" s="98"/>
      <c r="AO787" s="98"/>
      <c r="AP787" s="98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98"/>
      <c r="BE787" s="98"/>
      <c r="BF787" s="98"/>
      <c r="BG787" s="98"/>
      <c r="BH787" s="98"/>
      <c r="BI787" s="98"/>
      <c r="BJ787" s="98"/>
      <c r="BK787" s="98"/>
      <c r="BL787" s="98"/>
      <c r="BM787" s="98"/>
      <c r="BN787" s="98"/>
      <c r="BO787" s="98"/>
      <c r="BP787" s="98"/>
      <c r="BQ787" s="98"/>
      <c r="BR787" s="98"/>
      <c r="BS787" s="98"/>
      <c r="BT787" s="98"/>
    </row>
    <row r="788" spans="1:72" s="99" customFormat="1">
      <c r="A788" s="110"/>
      <c r="B788" s="110"/>
      <c r="C788" s="111"/>
      <c r="D788" s="110"/>
      <c r="E788" s="110"/>
      <c r="F788" s="110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  <c r="AN788" s="98"/>
      <c r="AO788" s="98"/>
      <c r="AP788" s="98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98"/>
      <c r="BE788" s="98"/>
      <c r="BF788" s="98"/>
      <c r="BG788" s="98"/>
      <c r="BH788" s="98"/>
      <c r="BI788" s="98"/>
      <c r="BJ788" s="98"/>
      <c r="BK788" s="98"/>
      <c r="BL788" s="98"/>
      <c r="BM788" s="98"/>
      <c r="BN788" s="98"/>
      <c r="BO788" s="98"/>
      <c r="BP788" s="98"/>
      <c r="BQ788" s="98"/>
      <c r="BR788" s="98"/>
      <c r="BS788" s="98"/>
      <c r="BT788" s="98"/>
    </row>
    <row r="789" spans="1:72" s="99" customFormat="1">
      <c r="A789" s="110"/>
      <c r="B789" s="110"/>
      <c r="C789" s="111"/>
      <c r="D789" s="110"/>
      <c r="E789" s="110"/>
      <c r="F789" s="110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  <c r="AN789" s="98"/>
      <c r="AO789" s="98"/>
      <c r="AP789" s="98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98"/>
      <c r="BE789" s="98"/>
      <c r="BF789" s="98"/>
      <c r="BG789" s="98"/>
      <c r="BH789" s="98"/>
      <c r="BI789" s="98"/>
      <c r="BJ789" s="98"/>
      <c r="BK789" s="98"/>
      <c r="BL789" s="98"/>
      <c r="BM789" s="98"/>
      <c r="BN789" s="98"/>
      <c r="BO789" s="98"/>
      <c r="BP789" s="98"/>
      <c r="BQ789" s="98"/>
      <c r="BR789" s="98"/>
      <c r="BS789" s="98"/>
      <c r="BT789" s="98"/>
    </row>
    <row r="790" spans="1:72" s="99" customFormat="1">
      <c r="A790" s="110"/>
      <c r="B790" s="110"/>
      <c r="C790" s="111"/>
      <c r="D790" s="110"/>
      <c r="E790" s="110"/>
      <c r="F790" s="110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  <c r="AN790" s="98"/>
      <c r="AO790" s="98"/>
      <c r="AP790" s="98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98"/>
      <c r="BE790" s="98"/>
      <c r="BF790" s="98"/>
      <c r="BG790" s="98"/>
      <c r="BH790" s="98"/>
      <c r="BI790" s="98"/>
      <c r="BJ790" s="98"/>
      <c r="BK790" s="98"/>
      <c r="BL790" s="98"/>
      <c r="BM790" s="98"/>
      <c r="BN790" s="98"/>
      <c r="BO790" s="98"/>
      <c r="BP790" s="98"/>
      <c r="BQ790" s="98"/>
      <c r="BR790" s="98"/>
      <c r="BS790" s="98"/>
      <c r="BT790" s="98"/>
    </row>
    <row r="791" spans="1:72" s="99" customFormat="1">
      <c r="A791" s="110"/>
      <c r="B791" s="110"/>
      <c r="C791" s="111"/>
      <c r="D791" s="110"/>
      <c r="E791" s="110"/>
      <c r="F791" s="110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98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98"/>
      <c r="BE791" s="98"/>
      <c r="BF791" s="98"/>
      <c r="BG791" s="98"/>
      <c r="BH791" s="98"/>
      <c r="BI791" s="98"/>
      <c r="BJ791" s="98"/>
      <c r="BK791" s="98"/>
      <c r="BL791" s="98"/>
      <c r="BM791" s="98"/>
      <c r="BN791" s="98"/>
      <c r="BO791" s="98"/>
      <c r="BP791" s="98"/>
      <c r="BQ791" s="98"/>
      <c r="BR791" s="98"/>
      <c r="BS791" s="98"/>
      <c r="BT791" s="98"/>
    </row>
    <row r="792" spans="1:72" s="99" customFormat="1">
      <c r="A792" s="110"/>
      <c r="B792" s="110"/>
      <c r="C792" s="111"/>
      <c r="D792" s="110"/>
      <c r="E792" s="110"/>
      <c r="F792" s="110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98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98"/>
      <c r="BE792" s="98"/>
      <c r="BF792" s="98"/>
      <c r="BG792" s="98"/>
      <c r="BH792" s="98"/>
      <c r="BI792" s="98"/>
      <c r="BJ792" s="98"/>
      <c r="BK792" s="98"/>
      <c r="BL792" s="98"/>
      <c r="BM792" s="98"/>
      <c r="BN792" s="98"/>
      <c r="BO792" s="98"/>
      <c r="BP792" s="98"/>
      <c r="BQ792" s="98"/>
      <c r="BR792" s="98"/>
      <c r="BS792" s="98"/>
      <c r="BT792" s="98"/>
    </row>
    <row r="793" spans="1:72" s="99" customFormat="1">
      <c r="A793" s="110"/>
      <c r="B793" s="110"/>
      <c r="C793" s="111"/>
      <c r="D793" s="110"/>
      <c r="E793" s="110"/>
      <c r="F793" s="110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  <c r="AN793" s="98"/>
      <c r="AO793" s="98"/>
      <c r="AP793" s="98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98"/>
      <c r="BE793" s="98"/>
      <c r="BF793" s="98"/>
      <c r="BG793" s="98"/>
      <c r="BH793" s="98"/>
      <c r="BI793" s="98"/>
      <c r="BJ793" s="98"/>
      <c r="BK793" s="98"/>
      <c r="BL793" s="98"/>
      <c r="BM793" s="98"/>
      <c r="BN793" s="98"/>
      <c r="BO793" s="98"/>
      <c r="BP793" s="98"/>
      <c r="BQ793" s="98"/>
      <c r="BR793" s="98"/>
      <c r="BS793" s="98"/>
      <c r="BT793" s="98"/>
    </row>
    <row r="794" spans="1:72" s="99" customFormat="1">
      <c r="A794" s="110"/>
      <c r="B794" s="110"/>
      <c r="C794" s="111"/>
      <c r="D794" s="110"/>
      <c r="E794" s="110"/>
      <c r="F794" s="110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98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98"/>
      <c r="BE794" s="98"/>
      <c r="BF794" s="98"/>
      <c r="BG794" s="98"/>
      <c r="BH794" s="98"/>
      <c r="BI794" s="98"/>
      <c r="BJ794" s="98"/>
      <c r="BK794" s="98"/>
      <c r="BL794" s="98"/>
      <c r="BM794" s="98"/>
      <c r="BN794" s="98"/>
      <c r="BO794" s="98"/>
      <c r="BP794" s="98"/>
      <c r="BQ794" s="98"/>
      <c r="BR794" s="98"/>
      <c r="BS794" s="98"/>
      <c r="BT794" s="98"/>
    </row>
    <row r="795" spans="1:72" s="99" customFormat="1">
      <c r="A795" s="110"/>
      <c r="B795" s="110"/>
      <c r="C795" s="111"/>
      <c r="D795" s="110"/>
      <c r="E795" s="110"/>
      <c r="F795" s="110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  <c r="AN795" s="98"/>
      <c r="AO795" s="98"/>
      <c r="AP795" s="98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98"/>
      <c r="BE795" s="98"/>
      <c r="BF795" s="98"/>
      <c r="BG795" s="98"/>
      <c r="BH795" s="98"/>
      <c r="BI795" s="98"/>
      <c r="BJ795" s="98"/>
      <c r="BK795" s="98"/>
      <c r="BL795" s="98"/>
      <c r="BM795" s="98"/>
      <c r="BN795" s="98"/>
      <c r="BO795" s="98"/>
      <c r="BP795" s="98"/>
      <c r="BQ795" s="98"/>
      <c r="BR795" s="98"/>
      <c r="BS795" s="98"/>
      <c r="BT795" s="98"/>
    </row>
    <row r="796" spans="1:72" s="99" customFormat="1">
      <c r="A796" s="110"/>
      <c r="B796" s="110"/>
      <c r="C796" s="111"/>
      <c r="D796" s="110"/>
      <c r="E796" s="110"/>
      <c r="F796" s="110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98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98"/>
      <c r="BE796" s="98"/>
      <c r="BF796" s="98"/>
      <c r="BG796" s="98"/>
      <c r="BH796" s="98"/>
      <c r="BI796" s="98"/>
      <c r="BJ796" s="98"/>
      <c r="BK796" s="98"/>
      <c r="BL796" s="98"/>
      <c r="BM796" s="98"/>
      <c r="BN796" s="98"/>
      <c r="BO796" s="98"/>
      <c r="BP796" s="98"/>
      <c r="BQ796" s="98"/>
      <c r="BR796" s="98"/>
      <c r="BS796" s="98"/>
      <c r="BT796" s="98"/>
    </row>
    <row r="797" spans="1:72" s="99" customFormat="1">
      <c r="A797" s="110"/>
      <c r="B797" s="110"/>
      <c r="C797" s="111"/>
      <c r="D797" s="110"/>
      <c r="E797" s="110"/>
      <c r="F797" s="110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  <c r="AN797" s="98"/>
      <c r="AO797" s="98"/>
      <c r="AP797" s="98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98"/>
      <c r="BE797" s="98"/>
      <c r="BF797" s="98"/>
      <c r="BG797" s="98"/>
      <c r="BH797" s="98"/>
      <c r="BI797" s="98"/>
      <c r="BJ797" s="98"/>
      <c r="BK797" s="98"/>
      <c r="BL797" s="98"/>
      <c r="BM797" s="98"/>
      <c r="BN797" s="98"/>
      <c r="BO797" s="98"/>
      <c r="BP797" s="98"/>
      <c r="BQ797" s="98"/>
      <c r="BR797" s="98"/>
      <c r="BS797" s="98"/>
      <c r="BT797" s="98"/>
    </row>
    <row r="798" spans="1:72" s="99" customFormat="1">
      <c r="A798" s="110"/>
      <c r="B798" s="110"/>
      <c r="C798" s="111"/>
      <c r="D798" s="110"/>
      <c r="E798" s="110"/>
      <c r="F798" s="110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  <c r="AN798" s="98"/>
      <c r="AO798" s="98"/>
      <c r="AP798" s="98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98"/>
      <c r="BE798" s="98"/>
      <c r="BF798" s="98"/>
      <c r="BG798" s="98"/>
      <c r="BH798" s="98"/>
      <c r="BI798" s="98"/>
      <c r="BJ798" s="98"/>
      <c r="BK798" s="98"/>
      <c r="BL798" s="98"/>
      <c r="BM798" s="98"/>
      <c r="BN798" s="98"/>
      <c r="BO798" s="98"/>
      <c r="BP798" s="98"/>
      <c r="BQ798" s="98"/>
      <c r="BR798" s="98"/>
      <c r="BS798" s="98"/>
      <c r="BT798" s="98"/>
    </row>
    <row r="799" spans="1:72" s="99" customFormat="1">
      <c r="A799" s="110"/>
      <c r="B799" s="110"/>
      <c r="C799" s="111"/>
      <c r="D799" s="110"/>
      <c r="E799" s="110"/>
      <c r="F799" s="110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  <c r="AN799" s="98"/>
      <c r="AO799" s="98"/>
      <c r="AP799" s="98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98"/>
      <c r="BE799" s="98"/>
      <c r="BF799" s="98"/>
      <c r="BG799" s="98"/>
      <c r="BH799" s="98"/>
      <c r="BI799" s="98"/>
      <c r="BJ799" s="98"/>
      <c r="BK799" s="98"/>
      <c r="BL799" s="98"/>
      <c r="BM799" s="98"/>
      <c r="BN799" s="98"/>
      <c r="BO799" s="98"/>
      <c r="BP799" s="98"/>
      <c r="BQ799" s="98"/>
      <c r="BR799" s="98"/>
      <c r="BS799" s="98"/>
      <c r="BT799" s="98"/>
    </row>
    <row r="800" spans="1:72" s="99" customFormat="1">
      <c r="A800" s="110"/>
      <c r="B800" s="110"/>
      <c r="C800" s="111"/>
      <c r="D800" s="110"/>
      <c r="E800" s="110"/>
      <c r="F800" s="110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  <c r="AN800" s="98"/>
      <c r="AO800" s="98"/>
      <c r="AP800" s="98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98"/>
      <c r="BE800" s="98"/>
      <c r="BF800" s="98"/>
      <c r="BG800" s="98"/>
      <c r="BH800" s="98"/>
      <c r="BI800" s="98"/>
      <c r="BJ800" s="98"/>
      <c r="BK800" s="98"/>
      <c r="BL800" s="98"/>
      <c r="BM800" s="98"/>
      <c r="BN800" s="98"/>
      <c r="BO800" s="98"/>
      <c r="BP800" s="98"/>
      <c r="BQ800" s="98"/>
      <c r="BR800" s="98"/>
      <c r="BS800" s="98"/>
      <c r="BT800" s="98"/>
    </row>
    <row r="801" spans="1:72" s="99" customFormat="1">
      <c r="A801" s="110"/>
      <c r="B801" s="110"/>
      <c r="C801" s="111"/>
      <c r="D801" s="110"/>
      <c r="E801" s="110"/>
      <c r="F801" s="110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  <c r="AN801" s="98"/>
      <c r="AO801" s="98"/>
      <c r="AP801" s="98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98"/>
      <c r="BE801" s="98"/>
      <c r="BF801" s="98"/>
      <c r="BG801" s="98"/>
      <c r="BH801" s="98"/>
      <c r="BI801" s="98"/>
      <c r="BJ801" s="98"/>
      <c r="BK801" s="98"/>
      <c r="BL801" s="98"/>
      <c r="BM801" s="98"/>
      <c r="BN801" s="98"/>
      <c r="BO801" s="98"/>
      <c r="BP801" s="98"/>
      <c r="BQ801" s="98"/>
      <c r="BR801" s="98"/>
      <c r="BS801" s="98"/>
      <c r="BT801" s="98"/>
    </row>
    <row r="802" spans="1:72" s="99" customFormat="1">
      <c r="A802" s="110"/>
      <c r="B802" s="110"/>
      <c r="C802" s="111"/>
      <c r="D802" s="110"/>
      <c r="E802" s="110"/>
      <c r="F802" s="110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  <c r="AN802" s="98"/>
      <c r="AO802" s="98"/>
      <c r="AP802" s="98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98"/>
      <c r="BE802" s="98"/>
      <c r="BF802" s="98"/>
      <c r="BG802" s="98"/>
      <c r="BH802" s="98"/>
      <c r="BI802" s="98"/>
      <c r="BJ802" s="98"/>
      <c r="BK802" s="98"/>
      <c r="BL802" s="98"/>
      <c r="BM802" s="98"/>
      <c r="BN802" s="98"/>
      <c r="BO802" s="98"/>
      <c r="BP802" s="98"/>
      <c r="BQ802" s="98"/>
      <c r="BR802" s="98"/>
      <c r="BS802" s="98"/>
      <c r="BT802" s="98"/>
    </row>
    <row r="803" spans="1:72" s="99" customFormat="1">
      <c r="A803" s="110"/>
      <c r="B803" s="110"/>
      <c r="C803" s="111"/>
      <c r="D803" s="110"/>
      <c r="E803" s="110"/>
      <c r="F803" s="110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  <c r="AN803" s="98"/>
      <c r="AO803" s="98"/>
      <c r="AP803" s="98"/>
      <c r="AQ803" s="98"/>
      <c r="AR803" s="98"/>
      <c r="AS803" s="98"/>
      <c r="AT803" s="98"/>
      <c r="AU803" s="98"/>
      <c r="AV803" s="98"/>
      <c r="AW803" s="98"/>
      <c r="AX803" s="98"/>
      <c r="AY803" s="98"/>
      <c r="AZ803" s="98"/>
      <c r="BA803" s="98"/>
      <c r="BB803" s="98"/>
      <c r="BC803" s="98"/>
      <c r="BD803" s="98"/>
      <c r="BE803" s="98"/>
      <c r="BF803" s="98"/>
      <c r="BG803" s="98"/>
      <c r="BH803" s="98"/>
      <c r="BI803" s="98"/>
      <c r="BJ803" s="98"/>
      <c r="BK803" s="98"/>
      <c r="BL803" s="98"/>
      <c r="BM803" s="98"/>
      <c r="BN803" s="98"/>
      <c r="BO803" s="98"/>
      <c r="BP803" s="98"/>
      <c r="BQ803" s="98"/>
      <c r="BR803" s="98"/>
      <c r="BS803" s="98"/>
      <c r="BT803" s="98"/>
    </row>
    <row r="804" spans="1:72" s="99" customFormat="1">
      <c r="A804" s="110"/>
      <c r="B804" s="110"/>
      <c r="C804" s="111"/>
      <c r="D804" s="110"/>
      <c r="E804" s="110"/>
      <c r="F804" s="110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  <c r="AN804" s="98"/>
      <c r="AO804" s="98"/>
      <c r="AP804" s="98"/>
      <c r="AQ804" s="98"/>
      <c r="AR804" s="98"/>
      <c r="AS804" s="98"/>
      <c r="AT804" s="98"/>
      <c r="AU804" s="98"/>
      <c r="AV804" s="98"/>
      <c r="AW804" s="98"/>
      <c r="AX804" s="98"/>
      <c r="AY804" s="98"/>
      <c r="AZ804" s="98"/>
      <c r="BA804" s="98"/>
      <c r="BB804" s="98"/>
      <c r="BC804" s="98"/>
      <c r="BD804" s="98"/>
      <c r="BE804" s="98"/>
      <c r="BF804" s="98"/>
      <c r="BG804" s="98"/>
      <c r="BH804" s="98"/>
      <c r="BI804" s="98"/>
      <c r="BJ804" s="98"/>
      <c r="BK804" s="98"/>
      <c r="BL804" s="98"/>
      <c r="BM804" s="98"/>
      <c r="BN804" s="98"/>
      <c r="BO804" s="98"/>
      <c r="BP804" s="98"/>
      <c r="BQ804" s="98"/>
      <c r="BR804" s="98"/>
      <c r="BS804" s="98"/>
      <c r="BT804" s="98"/>
    </row>
    <row r="805" spans="1:72" s="99" customFormat="1">
      <c r="A805" s="110"/>
      <c r="B805" s="110"/>
      <c r="C805" s="111"/>
      <c r="D805" s="110"/>
      <c r="E805" s="110"/>
      <c r="F805" s="110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  <c r="AN805" s="98"/>
      <c r="AO805" s="98"/>
      <c r="AP805" s="98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98"/>
      <c r="BE805" s="98"/>
      <c r="BF805" s="98"/>
      <c r="BG805" s="98"/>
      <c r="BH805" s="98"/>
      <c r="BI805" s="98"/>
      <c r="BJ805" s="98"/>
      <c r="BK805" s="98"/>
      <c r="BL805" s="98"/>
      <c r="BM805" s="98"/>
      <c r="BN805" s="98"/>
      <c r="BO805" s="98"/>
      <c r="BP805" s="98"/>
      <c r="BQ805" s="98"/>
      <c r="BR805" s="98"/>
      <c r="BS805" s="98"/>
      <c r="BT805" s="98"/>
    </row>
    <row r="806" spans="1:72" s="99" customFormat="1">
      <c r="A806" s="110"/>
      <c r="B806" s="110"/>
      <c r="C806" s="111"/>
      <c r="D806" s="110"/>
      <c r="E806" s="110"/>
      <c r="F806" s="110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  <c r="AN806" s="98"/>
      <c r="AO806" s="98"/>
      <c r="AP806" s="98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98"/>
      <c r="BE806" s="98"/>
      <c r="BF806" s="98"/>
      <c r="BG806" s="98"/>
      <c r="BH806" s="98"/>
      <c r="BI806" s="98"/>
      <c r="BJ806" s="98"/>
      <c r="BK806" s="98"/>
      <c r="BL806" s="98"/>
      <c r="BM806" s="98"/>
      <c r="BN806" s="98"/>
      <c r="BO806" s="98"/>
      <c r="BP806" s="98"/>
      <c r="BQ806" s="98"/>
      <c r="BR806" s="98"/>
      <c r="BS806" s="98"/>
      <c r="BT806" s="98"/>
    </row>
    <row r="807" spans="1:72" s="99" customFormat="1">
      <c r="A807" s="110"/>
      <c r="B807" s="110"/>
      <c r="C807" s="111"/>
      <c r="D807" s="110"/>
      <c r="E807" s="110"/>
      <c r="F807" s="110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  <c r="AN807" s="98"/>
      <c r="AO807" s="98"/>
      <c r="AP807" s="98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98"/>
      <c r="BE807" s="98"/>
      <c r="BF807" s="98"/>
      <c r="BG807" s="98"/>
      <c r="BH807" s="98"/>
      <c r="BI807" s="98"/>
      <c r="BJ807" s="98"/>
      <c r="BK807" s="98"/>
      <c r="BL807" s="98"/>
      <c r="BM807" s="98"/>
      <c r="BN807" s="98"/>
      <c r="BO807" s="98"/>
      <c r="BP807" s="98"/>
      <c r="BQ807" s="98"/>
      <c r="BR807" s="98"/>
      <c r="BS807" s="98"/>
      <c r="BT807" s="98"/>
    </row>
    <row r="808" spans="1:72" s="99" customFormat="1">
      <c r="A808" s="110"/>
      <c r="B808" s="110"/>
      <c r="C808" s="111"/>
      <c r="D808" s="110"/>
      <c r="E808" s="110"/>
      <c r="F808" s="110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  <c r="AN808" s="98"/>
      <c r="AO808" s="98"/>
      <c r="AP808" s="98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98"/>
      <c r="BE808" s="98"/>
      <c r="BF808" s="98"/>
      <c r="BG808" s="98"/>
      <c r="BH808" s="98"/>
      <c r="BI808" s="98"/>
      <c r="BJ808" s="98"/>
      <c r="BK808" s="98"/>
      <c r="BL808" s="98"/>
      <c r="BM808" s="98"/>
      <c r="BN808" s="98"/>
      <c r="BO808" s="98"/>
      <c r="BP808" s="98"/>
      <c r="BQ808" s="98"/>
      <c r="BR808" s="98"/>
      <c r="BS808" s="98"/>
      <c r="BT808" s="98"/>
    </row>
    <row r="809" spans="1:72" s="99" customFormat="1">
      <c r="A809" s="110"/>
      <c r="B809" s="110"/>
      <c r="C809" s="111"/>
      <c r="D809" s="110"/>
      <c r="E809" s="110"/>
      <c r="F809" s="110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  <c r="AN809" s="98"/>
      <c r="AO809" s="98"/>
      <c r="AP809" s="98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98"/>
      <c r="BE809" s="98"/>
      <c r="BF809" s="98"/>
      <c r="BG809" s="98"/>
      <c r="BH809" s="98"/>
      <c r="BI809" s="98"/>
      <c r="BJ809" s="98"/>
      <c r="BK809" s="98"/>
      <c r="BL809" s="98"/>
      <c r="BM809" s="98"/>
      <c r="BN809" s="98"/>
      <c r="BO809" s="98"/>
      <c r="BP809" s="98"/>
      <c r="BQ809" s="98"/>
      <c r="BR809" s="98"/>
      <c r="BS809" s="98"/>
      <c r="BT809" s="98"/>
    </row>
    <row r="810" spans="1:72" s="99" customFormat="1">
      <c r="A810" s="110"/>
      <c r="B810" s="110"/>
      <c r="C810" s="111"/>
      <c r="D810" s="110"/>
      <c r="E810" s="110"/>
      <c r="F810" s="110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  <c r="AN810" s="98"/>
      <c r="AO810" s="98"/>
      <c r="AP810" s="98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98"/>
      <c r="BE810" s="98"/>
      <c r="BF810" s="98"/>
      <c r="BG810" s="98"/>
      <c r="BH810" s="98"/>
      <c r="BI810" s="98"/>
      <c r="BJ810" s="98"/>
      <c r="BK810" s="98"/>
      <c r="BL810" s="98"/>
      <c r="BM810" s="98"/>
      <c r="BN810" s="98"/>
      <c r="BO810" s="98"/>
      <c r="BP810" s="98"/>
      <c r="BQ810" s="98"/>
      <c r="BR810" s="98"/>
      <c r="BS810" s="98"/>
      <c r="BT810" s="98"/>
    </row>
    <row r="811" spans="1:72" s="99" customFormat="1">
      <c r="A811" s="110"/>
      <c r="B811" s="110"/>
      <c r="C811" s="111"/>
      <c r="D811" s="110"/>
      <c r="E811" s="110"/>
      <c r="F811" s="110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  <c r="AN811" s="98"/>
      <c r="AO811" s="98"/>
      <c r="AP811" s="98"/>
      <c r="AQ811" s="98"/>
      <c r="AR811" s="98"/>
      <c r="AS811" s="98"/>
      <c r="AT811" s="98"/>
      <c r="AU811" s="98"/>
      <c r="AV811" s="98"/>
      <c r="AW811" s="98"/>
      <c r="AX811" s="98"/>
      <c r="AY811" s="98"/>
      <c r="AZ811" s="98"/>
      <c r="BA811" s="98"/>
      <c r="BB811" s="98"/>
      <c r="BC811" s="98"/>
      <c r="BD811" s="98"/>
      <c r="BE811" s="98"/>
      <c r="BF811" s="98"/>
      <c r="BG811" s="98"/>
      <c r="BH811" s="98"/>
      <c r="BI811" s="98"/>
      <c r="BJ811" s="98"/>
      <c r="BK811" s="98"/>
      <c r="BL811" s="98"/>
      <c r="BM811" s="98"/>
      <c r="BN811" s="98"/>
      <c r="BO811" s="98"/>
      <c r="BP811" s="98"/>
      <c r="BQ811" s="98"/>
      <c r="BR811" s="98"/>
      <c r="BS811" s="98"/>
      <c r="BT811" s="98"/>
    </row>
    <row r="812" spans="1:72" s="99" customFormat="1">
      <c r="A812" s="110"/>
      <c r="B812" s="110"/>
      <c r="C812" s="111"/>
      <c r="D812" s="110"/>
      <c r="E812" s="110"/>
      <c r="F812" s="110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98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98"/>
      <c r="BE812" s="98"/>
      <c r="BF812" s="98"/>
      <c r="BG812" s="98"/>
      <c r="BH812" s="98"/>
      <c r="BI812" s="98"/>
      <c r="BJ812" s="98"/>
      <c r="BK812" s="98"/>
      <c r="BL812" s="98"/>
      <c r="BM812" s="98"/>
      <c r="BN812" s="98"/>
      <c r="BO812" s="98"/>
      <c r="BP812" s="98"/>
      <c r="BQ812" s="98"/>
      <c r="BR812" s="98"/>
      <c r="BS812" s="98"/>
      <c r="BT812" s="98"/>
    </row>
    <row r="813" spans="1:72" s="99" customFormat="1">
      <c r="A813" s="110"/>
      <c r="B813" s="110"/>
      <c r="C813" s="111"/>
      <c r="D813" s="110"/>
      <c r="E813" s="110"/>
      <c r="F813" s="110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98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98"/>
      <c r="BE813" s="98"/>
      <c r="BF813" s="98"/>
      <c r="BG813" s="98"/>
      <c r="BH813" s="98"/>
      <c r="BI813" s="98"/>
      <c r="BJ813" s="98"/>
      <c r="BK813" s="98"/>
      <c r="BL813" s="98"/>
      <c r="BM813" s="98"/>
      <c r="BN813" s="98"/>
      <c r="BO813" s="98"/>
      <c r="BP813" s="98"/>
      <c r="BQ813" s="98"/>
      <c r="BR813" s="98"/>
      <c r="BS813" s="98"/>
      <c r="BT813" s="98"/>
    </row>
    <row r="814" spans="1:72" s="99" customFormat="1">
      <c r="A814" s="110"/>
      <c r="B814" s="110"/>
      <c r="C814" s="111"/>
      <c r="D814" s="110"/>
      <c r="E814" s="110"/>
      <c r="F814" s="110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  <c r="AN814" s="98"/>
      <c r="AO814" s="98"/>
      <c r="AP814" s="98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98"/>
      <c r="BE814" s="98"/>
      <c r="BF814" s="98"/>
      <c r="BG814" s="98"/>
      <c r="BH814" s="98"/>
      <c r="BI814" s="98"/>
      <c r="BJ814" s="98"/>
      <c r="BK814" s="98"/>
      <c r="BL814" s="98"/>
      <c r="BM814" s="98"/>
      <c r="BN814" s="98"/>
      <c r="BO814" s="98"/>
      <c r="BP814" s="98"/>
      <c r="BQ814" s="98"/>
      <c r="BR814" s="98"/>
      <c r="BS814" s="98"/>
      <c r="BT814" s="98"/>
    </row>
    <row r="815" spans="1:72" s="99" customFormat="1">
      <c r="A815" s="110"/>
      <c r="B815" s="110"/>
      <c r="C815" s="111"/>
      <c r="D815" s="110"/>
      <c r="E815" s="110"/>
      <c r="F815" s="110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  <c r="AN815" s="98"/>
      <c r="AO815" s="98"/>
      <c r="AP815" s="98"/>
      <c r="AQ815" s="98"/>
      <c r="AR815" s="98"/>
      <c r="AS815" s="98"/>
      <c r="AT815" s="98"/>
      <c r="AU815" s="98"/>
      <c r="AV815" s="98"/>
      <c r="AW815" s="98"/>
      <c r="AX815" s="98"/>
      <c r="AY815" s="98"/>
      <c r="AZ815" s="98"/>
      <c r="BA815" s="98"/>
      <c r="BB815" s="98"/>
      <c r="BC815" s="98"/>
      <c r="BD815" s="98"/>
      <c r="BE815" s="98"/>
      <c r="BF815" s="98"/>
      <c r="BG815" s="98"/>
      <c r="BH815" s="98"/>
      <c r="BI815" s="98"/>
      <c r="BJ815" s="98"/>
      <c r="BK815" s="98"/>
      <c r="BL815" s="98"/>
      <c r="BM815" s="98"/>
      <c r="BN815" s="98"/>
      <c r="BO815" s="98"/>
      <c r="BP815" s="98"/>
      <c r="BQ815" s="98"/>
      <c r="BR815" s="98"/>
      <c r="BS815" s="98"/>
      <c r="BT815" s="98"/>
    </row>
    <row r="816" spans="1:72" s="99" customFormat="1">
      <c r="A816" s="110"/>
      <c r="B816" s="110"/>
      <c r="C816" s="111"/>
      <c r="D816" s="110"/>
      <c r="E816" s="110"/>
      <c r="F816" s="110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98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98"/>
      <c r="BE816" s="98"/>
      <c r="BF816" s="98"/>
      <c r="BG816" s="98"/>
      <c r="BH816" s="98"/>
      <c r="BI816" s="98"/>
      <c r="BJ816" s="98"/>
      <c r="BK816" s="98"/>
      <c r="BL816" s="98"/>
      <c r="BM816" s="98"/>
      <c r="BN816" s="98"/>
      <c r="BO816" s="98"/>
      <c r="BP816" s="98"/>
      <c r="BQ816" s="98"/>
      <c r="BR816" s="98"/>
      <c r="BS816" s="98"/>
      <c r="BT816" s="98"/>
    </row>
    <row r="817" spans="1:72" s="99" customFormat="1">
      <c r="A817" s="110"/>
      <c r="B817" s="110"/>
      <c r="C817" s="111"/>
      <c r="D817" s="110"/>
      <c r="E817" s="110"/>
      <c r="F817" s="110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  <c r="AN817" s="98"/>
      <c r="AO817" s="98"/>
      <c r="AP817" s="98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98"/>
      <c r="BE817" s="98"/>
      <c r="BF817" s="98"/>
      <c r="BG817" s="98"/>
      <c r="BH817" s="98"/>
      <c r="BI817" s="98"/>
      <c r="BJ817" s="98"/>
      <c r="BK817" s="98"/>
      <c r="BL817" s="98"/>
      <c r="BM817" s="98"/>
      <c r="BN817" s="98"/>
      <c r="BO817" s="98"/>
      <c r="BP817" s="98"/>
      <c r="BQ817" s="98"/>
      <c r="BR817" s="98"/>
      <c r="BS817" s="98"/>
      <c r="BT817" s="98"/>
    </row>
    <row r="818" spans="1:72" s="99" customFormat="1">
      <c r="A818" s="110"/>
      <c r="B818" s="110"/>
      <c r="C818" s="111"/>
      <c r="D818" s="110"/>
      <c r="E818" s="110"/>
      <c r="F818" s="110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98"/>
      <c r="BE818" s="98"/>
      <c r="BF818" s="98"/>
      <c r="BG818" s="98"/>
      <c r="BH818" s="98"/>
      <c r="BI818" s="98"/>
      <c r="BJ818" s="98"/>
      <c r="BK818" s="98"/>
      <c r="BL818" s="98"/>
      <c r="BM818" s="98"/>
      <c r="BN818" s="98"/>
      <c r="BO818" s="98"/>
      <c r="BP818" s="98"/>
      <c r="BQ818" s="98"/>
      <c r="BR818" s="98"/>
      <c r="BS818" s="98"/>
      <c r="BT818" s="98"/>
    </row>
    <row r="819" spans="1:72" s="99" customFormat="1">
      <c r="A819" s="110"/>
      <c r="B819" s="110"/>
      <c r="C819" s="111"/>
      <c r="D819" s="110"/>
      <c r="E819" s="110"/>
      <c r="F819" s="110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98"/>
      <c r="BE819" s="98"/>
      <c r="BF819" s="98"/>
      <c r="BG819" s="98"/>
      <c r="BH819" s="98"/>
      <c r="BI819" s="98"/>
      <c r="BJ819" s="98"/>
      <c r="BK819" s="98"/>
      <c r="BL819" s="98"/>
      <c r="BM819" s="98"/>
      <c r="BN819" s="98"/>
      <c r="BO819" s="98"/>
      <c r="BP819" s="98"/>
      <c r="BQ819" s="98"/>
      <c r="BR819" s="98"/>
      <c r="BS819" s="98"/>
      <c r="BT819" s="98"/>
    </row>
    <row r="820" spans="1:72" s="99" customFormat="1">
      <c r="A820" s="110"/>
      <c r="B820" s="110"/>
      <c r="C820" s="111"/>
      <c r="D820" s="110"/>
      <c r="E820" s="110"/>
      <c r="F820" s="110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98"/>
      <c r="BE820" s="98"/>
      <c r="BF820" s="98"/>
      <c r="BG820" s="98"/>
      <c r="BH820" s="98"/>
      <c r="BI820" s="98"/>
      <c r="BJ820" s="98"/>
      <c r="BK820" s="98"/>
      <c r="BL820" s="98"/>
      <c r="BM820" s="98"/>
      <c r="BN820" s="98"/>
      <c r="BO820" s="98"/>
      <c r="BP820" s="98"/>
      <c r="BQ820" s="98"/>
      <c r="BR820" s="98"/>
      <c r="BS820" s="98"/>
      <c r="BT820" s="98"/>
    </row>
    <row r="821" spans="1:72" s="99" customFormat="1">
      <c r="A821" s="110"/>
      <c r="B821" s="110"/>
      <c r="C821" s="111"/>
      <c r="D821" s="110"/>
      <c r="E821" s="110"/>
      <c r="F821" s="110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98"/>
      <c r="BE821" s="98"/>
      <c r="BF821" s="98"/>
      <c r="BG821" s="98"/>
      <c r="BH821" s="98"/>
      <c r="BI821" s="98"/>
      <c r="BJ821" s="98"/>
      <c r="BK821" s="98"/>
      <c r="BL821" s="98"/>
      <c r="BM821" s="98"/>
      <c r="BN821" s="98"/>
      <c r="BO821" s="98"/>
      <c r="BP821" s="98"/>
      <c r="BQ821" s="98"/>
      <c r="BR821" s="98"/>
      <c r="BS821" s="98"/>
      <c r="BT821" s="98"/>
    </row>
    <row r="822" spans="1:72" s="99" customFormat="1">
      <c r="A822" s="110"/>
      <c r="B822" s="110"/>
      <c r="C822" s="111"/>
      <c r="D822" s="110"/>
      <c r="E822" s="110"/>
      <c r="F822" s="110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98"/>
      <c r="BE822" s="98"/>
      <c r="BF822" s="98"/>
      <c r="BG822" s="98"/>
      <c r="BH822" s="98"/>
      <c r="BI822" s="98"/>
      <c r="BJ822" s="98"/>
      <c r="BK822" s="98"/>
      <c r="BL822" s="98"/>
      <c r="BM822" s="98"/>
      <c r="BN822" s="98"/>
      <c r="BO822" s="98"/>
      <c r="BP822" s="98"/>
      <c r="BQ822" s="98"/>
      <c r="BR822" s="98"/>
      <c r="BS822" s="98"/>
      <c r="BT822" s="98"/>
    </row>
    <row r="823" spans="1:72" s="99" customFormat="1">
      <c r="A823" s="110"/>
      <c r="B823" s="110"/>
      <c r="C823" s="111"/>
      <c r="D823" s="110"/>
      <c r="E823" s="110"/>
      <c r="F823" s="110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98"/>
      <c r="BE823" s="98"/>
      <c r="BF823" s="98"/>
      <c r="BG823" s="98"/>
      <c r="BH823" s="98"/>
      <c r="BI823" s="98"/>
      <c r="BJ823" s="98"/>
      <c r="BK823" s="98"/>
      <c r="BL823" s="98"/>
      <c r="BM823" s="98"/>
      <c r="BN823" s="98"/>
      <c r="BO823" s="98"/>
      <c r="BP823" s="98"/>
      <c r="BQ823" s="98"/>
      <c r="BR823" s="98"/>
      <c r="BS823" s="98"/>
      <c r="BT823" s="98"/>
    </row>
    <row r="824" spans="1:72" s="99" customFormat="1">
      <c r="A824" s="110"/>
      <c r="B824" s="110"/>
      <c r="C824" s="111"/>
      <c r="D824" s="110"/>
      <c r="E824" s="110"/>
      <c r="F824" s="110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98"/>
      <c r="BE824" s="98"/>
      <c r="BF824" s="98"/>
      <c r="BG824" s="98"/>
      <c r="BH824" s="98"/>
      <c r="BI824" s="98"/>
      <c r="BJ824" s="98"/>
      <c r="BK824" s="98"/>
      <c r="BL824" s="98"/>
      <c r="BM824" s="98"/>
      <c r="BN824" s="98"/>
      <c r="BO824" s="98"/>
      <c r="BP824" s="98"/>
      <c r="BQ824" s="98"/>
      <c r="BR824" s="98"/>
      <c r="BS824" s="98"/>
      <c r="BT824" s="98"/>
    </row>
    <row r="825" spans="1:72" s="99" customFormat="1">
      <c r="A825" s="110"/>
      <c r="B825" s="110"/>
      <c r="C825" s="111"/>
      <c r="D825" s="110"/>
      <c r="E825" s="110"/>
      <c r="F825" s="110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98"/>
      <c r="BE825" s="98"/>
      <c r="BF825" s="98"/>
      <c r="BG825" s="98"/>
      <c r="BH825" s="98"/>
      <c r="BI825" s="98"/>
      <c r="BJ825" s="98"/>
      <c r="BK825" s="98"/>
      <c r="BL825" s="98"/>
      <c r="BM825" s="98"/>
      <c r="BN825" s="98"/>
      <c r="BO825" s="98"/>
      <c r="BP825" s="98"/>
      <c r="BQ825" s="98"/>
      <c r="BR825" s="98"/>
      <c r="BS825" s="98"/>
      <c r="BT825" s="98"/>
    </row>
    <row r="826" spans="1:72" s="99" customFormat="1">
      <c r="A826" s="110"/>
      <c r="B826" s="110"/>
      <c r="C826" s="111"/>
      <c r="D826" s="110"/>
      <c r="E826" s="110"/>
      <c r="F826" s="110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98"/>
      <c r="BE826" s="98"/>
      <c r="BF826" s="98"/>
      <c r="BG826" s="98"/>
      <c r="BH826" s="98"/>
      <c r="BI826" s="98"/>
      <c r="BJ826" s="98"/>
      <c r="BK826" s="98"/>
      <c r="BL826" s="98"/>
      <c r="BM826" s="98"/>
      <c r="BN826" s="98"/>
      <c r="BO826" s="98"/>
      <c r="BP826" s="98"/>
      <c r="BQ826" s="98"/>
      <c r="BR826" s="98"/>
      <c r="BS826" s="98"/>
      <c r="BT826" s="98"/>
    </row>
    <row r="827" spans="1:72" s="99" customFormat="1">
      <c r="A827" s="110"/>
      <c r="B827" s="110"/>
      <c r="C827" s="111"/>
      <c r="D827" s="110"/>
      <c r="E827" s="110"/>
      <c r="F827" s="110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98"/>
      <c r="BE827" s="98"/>
      <c r="BF827" s="98"/>
      <c r="BG827" s="98"/>
      <c r="BH827" s="98"/>
      <c r="BI827" s="98"/>
      <c r="BJ827" s="98"/>
      <c r="BK827" s="98"/>
      <c r="BL827" s="98"/>
      <c r="BM827" s="98"/>
      <c r="BN827" s="98"/>
      <c r="BO827" s="98"/>
      <c r="BP827" s="98"/>
      <c r="BQ827" s="98"/>
      <c r="BR827" s="98"/>
      <c r="BS827" s="98"/>
      <c r="BT827" s="98"/>
    </row>
    <row r="828" spans="1:72" s="99" customFormat="1">
      <c r="A828" s="110"/>
      <c r="B828" s="110"/>
      <c r="C828" s="111"/>
      <c r="D828" s="110"/>
      <c r="E828" s="110"/>
      <c r="F828" s="110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98"/>
      <c r="BE828" s="98"/>
      <c r="BF828" s="98"/>
      <c r="BG828" s="98"/>
      <c r="BH828" s="98"/>
      <c r="BI828" s="98"/>
      <c r="BJ828" s="98"/>
      <c r="BK828" s="98"/>
      <c r="BL828" s="98"/>
      <c r="BM828" s="98"/>
      <c r="BN828" s="98"/>
      <c r="BO828" s="98"/>
      <c r="BP828" s="98"/>
      <c r="BQ828" s="98"/>
      <c r="BR828" s="98"/>
      <c r="BS828" s="98"/>
      <c r="BT828" s="98"/>
    </row>
    <row r="829" spans="1:72" s="99" customFormat="1">
      <c r="A829" s="110"/>
      <c r="B829" s="110"/>
      <c r="C829" s="111"/>
      <c r="D829" s="110"/>
      <c r="E829" s="110"/>
      <c r="F829" s="110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98"/>
      <c r="BE829" s="98"/>
      <c r="BF829" s="98"/>
      <c r="BG829" s="98"/>
      <c r="BH829" s="98"/>
      <c r="BI829" s="98"/>
      <c r="BJ829" s="98"/>
      <c r="BK829" s="98"/>
      <c r="BL829" s="98"/>
      <c r="BM829" s="98"/>
      <c r="BN829" s="98"/>
      <c r="BO829" s="98"/>
      <c r="BP829" s="98"/>
      <c r="BQ829" s="98"/>
      <c r="BR829" s="98"/>
      <c r="BS829" s="98"/>
      <c r="BT829" s="98"/>
    </row>
    <row r="830" spans="1:72" s="99" customFormat="1">
      <c r="A830" s="110"/>
      <c r="B830" s="110"/>
      <c r="C830" s="111"/>
      <c r="D830" s="110"/>
      <c r="E830" s="110"/>
      <c r="F830" s="110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98"/>
      <c r="BE830" s="98"/>
      <c r="BF830" s="98"/>
      <c r="BG830" s="98"/>
      <c r="BH830" s="98"/>
      <c r="BI830" s="98"/>
      <c r="BJ830" s="98"/>
      <c r="BK830" s="98"/>
      <c r="BL830" s="98"/>
      <c r="BM830" s="98"/>
      <c r="BN830" s="98"/>
      <c r="BO830" s="98"/>
      <c r="BP830" s="98"/>
      <c r="BQ830" s="98"/>
      <c r="BR830" s="98"/>
      <c r="BS830" s="98"/>
      <c r="BT830" s="98"/>
    </row>
    <row r="831" spans="1:72" s="99" customFormat="1">
      <c r="A831" s="110"/>
      <c r="B831" s="110"/>
      <c r="C831" s="111"/>
      <c r="D831" s="110"/>
      <c r="E831" s="110"/>
      <c r="F831" s="110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98"/>
      <c r="BE831" s="98"/>
      <c r="BF831" s="98"/>
      <c r="BG831" s="98"/>
      <c r="BH831" s="98"/>
      <c r="BI831" s="98"/>
      <c r="BJ831" s="98"/>
      <c r="BK831" s="98"/>
      <c r="BL831" s="98"/>
      <c r="BM831" s="98"/>
      <c r="BN831" s="98"/>
      <c r="BO831" s="98"/>
      <c r="BP831" s="98"/>
      <c r="BQ831" s="98"/>
      <c r="BR831" s="98"/>
      <c r="BS831" s="98"/>
      <c r="BT831" s="98"/>
    </row>
    <row r="832" spans="1:72" s="99" customFormat="1">
      <c r="A832" s="110"/>
      <c r="B832" s="110"/>
      <c r="C832" s="111"/>
      <c r="D832" s="110"/>
      <c r="E832" s="110"/>
      <c r="F832" s="110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98"/>
      <c r="BE832" s="98"/>
      <c r="BF832" s="98"/>
      <c r="BG832" s="98"/>
      <c r="BH832" s="98"/>
      <c r="BI832" s="98"/>
      <c r="BJ832" s="98"/>
      <c r="BK832" s="98"/>
      <c r="BL832" s="98"/>
      <c r="BM832" s="98"/>
      <c r="BN832" s="98"/>
      <c r="BO832" s="98"/>
      <c r="BP832" s="98"/>
      <c r="BQ832" s="98"/>
      <c r="BR832" s="98"/>
      <c r="BS832" s="98"/>
      <c r="BT832" s="98"/>
    </row>
    <row r="833" spans="1:72" s="99" customFormat="1">
      <c r="A833" s="110"/>
      <c r="B833" s="110"/>
      <c r="C833" s="111"/>
      <c r="D833" s="110"/>
      <c r="E833" s="110"/>
      <c r="F833" s="110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98"/>
      <c r="BE833" s="98"/>
      <c r="BF833" s="98"/>
      <c r="BG833" s="98"/>
      <c r="BH833" s="98"/>
      <c r="BI833" s="98"/>
      <c r="BJ833" s="98"/>
      <c r="BK833" s="98"/>
      <c r="BL833" s="98"/>
      <c r="BM833" s="98"/>
      <c r="BN833" s="98"/>
      <c r="BO833" s="98"/>
      <c r="BP833" s="98"/>
      <c r="BQ833" s="98"/>
      <c r="BR833" s="98"/>
      <c r="BS833" s="98"/>
      <c r="BT833" s="98"/>
    </row>
    <row r="834" spans="1:72" s="99" customFormat="1">
      <c r="A834" s="110"/>
      <c r="B834" s="110"/>
      <c r="C834" s="111"/>
      <c r="D834" s="110"/>
      <c r="E834" s="110"/>
      <c r="F834" s="110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98"/>
      <c r="BE834" s="98"/>
      <c r="BF834" s="98"/>
      <c r="BG834" s="98"/>
      <c r="BH834" s="98"/>
      <c r="BI834" s="98"/>
      <c r="BJ834" s="98"/>
      <c r="BK834" s="98"/>
      <c r="BL834" s="98"/>
      <c r="BM834" s="98"/>
      <c r="BN834" s="98"/>
      <c r="BO834" s="98"/>
      <c r="BP834" s="98"/>
      <c r="BQ834" s="98"/>
      <c r="BR834" s="98"/>
      <c r="BS834" s="98"/>
      <c r="BT834" s="98"/>
    </row>
    <row r="835" spans="1:72" s="99" customFormat="1">
      <c r="A835" s="110"/>
      <c r="B835" s="110"/>
      <c r="C835" s="111"/>
      <c r="D835" s="110"/>
      <c r="E835" s="110"/>
      <c r="F835" s="110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98"/>
      <c r="BE835" s="98"/>
      <c r="BF835" s="98"/>
      <c r="BG835" s="98"/>
      <c r="BH835" s="98"/>
      <c r="BI835" s="98"/>
      <c r="BJ835" s="98"/>
      <c r="BK835" s="98"/>
      <c r="BL835" s="98"/>
      <c r="BM835" s="98"/>
      <c r="BN835" s="98"/>
      <c r="BO835" s="98"/>
      <c r="BP835" s="98"/>
      <c r="BQ835" s="98"/>
      <c r="BR835" s="98"/>
      <c r="BS835" s="98"/>
      <c r="BT835" s="98"/>
    </row>
    <row r="836" spans="1:72" s="99" customFormat="1">
      <c r="A836" s="110"/>
      <c r="B836" s="110"/>
      <c r="C836" s="111"/>
      <c r="D836" s="110"/>
      <c r="E836" s="110"/>
      <c r="F836" s="110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98"/>
      <c r="BE836" s="98"/>
      <c r="BF836" s="98"/>
      <c r="BG836" s="98"/>
      <c r="BH836" s="98"/>
      <c r="BI836" s="98"/>
      <c r="BJ836" s="98"/>
      <c r="BK836" s="98"/>
      <c r="BL836" s="98"/>
      <c r="BM836" s="98"/>
      <c r="BN836" s="98"/>
      <c r="BO836" s="98"/>
      <c r="BP836" s="98"/>
      <c r="BQ836" s="98"/>
      <c r="BR836" s="98"/>
      <c r="BS836" s="98"/>
      <c r="BT836" s="98"/>
    </row>
    <row r="837" spans="1:72" s="99" customFormat="1">
      <c r="A837" s="110"/>
      <c r="B837" s="110"/>
      <c r="C837" s="111"/>
      <c r="D837" s="110"/>
      <c r="E837" s="110"/>
      <c r="F837" s="110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98"/>
      <c r="BE837" s="98"/>
      <c r="BF837" s="98"/>
      <c r="BG837" s="98"/>
      <c r="BH837" s="98"/>
      <c r="BI837" s="98"/>
      <c r="BJ837" s="98"/>
      <c r="BK837" s="98"/>
      <c r="BL837" s="98"/>
      <c r="BM837" s="98"/>
      <c r="BN837" s="98"/>
      <c r="BO837" s="98"/>
      <c r="BP837" s="98"/>
      <c r="BQ837" s="98"/>
      <c r="BR837" s="98"/>
      <c r="BS837" s="98"/>
      <c r="BT837" s="98"/>
    </row>
    <row r="838" spans="1:72" s="99" customFormat="1">
      <c r="A838" s="110"/>
      <c r="B838" s="110"/>
      <c r="C838" s="111"/>
      <c r="D838" s="110"/>
      <c r="E838" s="110"/>
      <c r="F838" s="110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98"/>
      <c r="BE838" s="98"/>
      <c r="BF838" s="98"/>
      <c r="BG838" s="98"/>
      <c r="BH838" s="98"/>
      <c r="BI838" s="98"/>
      <c r="BJ838" s="98"/>
      <c r="BK838" s="98"/>
      <c r="BL838" s="98"/>
      <c r="BM838" s="98"/>
      <c r="BN838" s="98"/>
      <c r="BO838" s="98"/>
      <c r="BP838" s="98"/>
      <c r="BQ838" s="98"/>
      <c r="BR838" s="98"/>
      <c r="BS838" s="98"/>
      <c r="BT838" s="98"/>
    </row>
    <row r="839" spans="1:72" s="99" customFormat="1">
      <c r="A839" s="110"/>
      <c r="B839" s="110"/>
      <c r="C839" s="111"/>
      <c r="D839" s="110"/>
      <c r="E839" s="110"/>
      <c r="F839" s="110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98"/>
      <c r="BE839" s="98"/>
      <c r="BF839" s="98"/>
      <c r="BG839" s="98"/>
      <c r="BH839" s="98"/>
      <c r="BI839" s="98"/>
      <c r="BJ839" s="98"/>
      <c r="BK839" s="98"/>
      <c r="BL839" s="98"/>
      <c r="BM839" s="98"/>
      <c r="BN839" s="98"/>
      <c r="BO839" s="98"/>
      <c r="BP839" s="98"/>
      <c r="BQ839" s="98"/>
      <c r="BR839" s="98"/>
      <c r="BS839" s="98"/>
      <c r="BT839" s="98"/>
    </row>
    <row r="840" spans="1:72" s="99" customFormat="1">
      <c r="A840" s="110"/>
      <c r="B840" s="110"/>
      <c r="C840" s="111"/>
      <c r="D840" s="110"/>
      <c r="E840" s="110"/>
      <c r="F840" s="110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98"/>
      <c r="BE840" s="98"/>
      <c r="BF840" s="98"/>
      <c r="BG840" s="98"/>
      <c r="BH840" s="98"/>
      <c r="BI840" s="98"/>
      <c r="BJ840" s="98"/>
      <c r="BK840" s="98"/>
      <c r="BL840" s="98"/>
      <c r="BM840" s="98"/>
      <c r="BN840" s="98"/>
      <c r="BO840" s="98"/>
      <c r="BP840" s="98"/>
      <c r="BQ840" s="98"/>
      <c r="BR840" s="98"/>
      <c r="BS840" s="98"/>
      <c r="BT840" s="98"/>
    </row>
  </sheetData>
  <mergeCells count="33">
    <mergeCell ref="A275:F275"/>
    <mergeCell ref="A280:B280"/>
    <mergeCell ref="A188:F188"/>
    <mergeCell ref="B201:D201"/>
    <mergeCell ref="A220:F220"/>
    <mergeCell ref="A247:F247"/>
    <mergeCell ref="A268:F268"/>
    <mergeCell ref="A83:F83"/>
    <mergeCell ref="A80:A81"/>
    <mergeCell ref="A114:F114"/>
    <mergeCell ref="A115:F115"/>
    <mergeCell ref="A161:F161"/>
    <mergeCell ref="A148:F148"/>
    <mergeCell ref="B149:F149"/>
    <mergeCell ref="B152:F152"/>
    <mergeCell ref="B155:F155"/>
    <mergeCell ref="B159:F159"/>
    <mergeCell ref="A48:F48"/>
    <mergeCell ref="A56:F56"/>
    <mergeCell ref="A211:F211"/>
    <mergeCell ref="D1:F1"/>
    <mergeCell ref="D2:F2"/>
    <mergeCell ref="D6:F6"/>
    <mergeCell ref="A9:F9"/>
    <mergeCell ref="A8:F8"/>
    <mergeCell ref="A7:F7"/>
    <mergeCell ref="A34:F34"/>
    <mergeCell ref="A10:F10"/>
    <mergeCell ref="A18:F18"/>
    <mergeCell ref="A19:F19"/>
    <mergeCell ref="A11:F11"/>
    <mergeCell ref="A13:F13"/>
    <mergeCell ref="A65:F65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Граждане РБ</vt:lpstr>
      <vt:lpstr>Вид на жит-во</vt:lpstr>
      <vt:lpstr>Иностранцы</vt:lpstr>
      <vt:lpstr>'Вид на жит-во'!Область_печати</vt:lpstr>
      <vt:lpstr>'Граждане РБ'!Область_печати</vt:lpstr>
      <vt:lpstr>Иностранцы!Область_печати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Admin</cp:lastModifiedBy>
  <cp:lastPrinted>2025-02-04T12:16:25Z</cp:lastPrinted>
  <dcterms:created xsi:type="dcterms:W3CDTF">2022-11-01T08:31:55Z</dcterms:created>
  <dcterms:modified xsi:type="dcterms:W3CDTF">2025-02-05T07:01:01Z</dcterms:modified>
</cp:coreProperties>
</file>